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ЭтаКнига" defaultThemeVersion="124226"/>
  <bookViews>
    <workbookView xWindow="120" yWindow="105" windowWidth="15120" windowHeight="8010" tabRatio="892" activeTab="1"/>
  </bookViews>
  <sheets>
    <sheet name="свод" sheetId="60" r:id="rId1"/>
    <sheet name="Киевский Тополек" sheetId="49" r:id="rId2"/>
  </sheets>
  <calcPr calcId="125725"/>
</workbook>
</file>

<file path=xl/calcChain.xml><?xml version="1.0" encoding="utf-8"?>
<calcChain xmlns="http://schemas.openxmlformats.org/spreadsheetml/2006/main">
  <c r="C17" i="60"/>
  <c r="C89" l="1"/>
  <c r="C129" l="1"/>
  <c r="C130"/>
  <c r="C131"/>
  <c r="C128"/>
  <c r="C126" s="1"/>
  <c r="C123"/>
  <c r="C124"/>
  <c r="C125"/>
  <c r="C122"/>
  <c r="C117"/>
  <c r="C118"/>
  <c r="C112" s="1"/>
  <c r="C119"/>
  <c r="C116"/>
  <c r="C105"/>
  <c r="C106"/>
  <c r="C107"/>
  <c r="C104"/>
  <c r="C99"/>
  <c r="C93" s="1"/>
  <c r="C100"/>
  <c r="C101"/>
  <c r="C95" s="1"/>
  <c r="C98"/>
  <c r="C92" s="1"/>
  <c r="C87"/>
  <c r="C88"/>
  <c r="C86"/>
  <c r="C81"/>
  <c r="C82"/>
  <c r="C83"/>
  <c r="C80"/>
  <c r="C75"/>
  <c r="C76"/>
  <c r="C77"/>
  <c r="C74"/>
  <c r="C69"/>
  <c r="C70"/>
  <c r="C71"/>
  <c r="C68"/>
  <c r="C63"/>
  <c r="C64"/>
  <c r="C65"/>
  <c r="C62"/>
  <c r="C57"/>
  <c r="C58"/>
  <c r="C59"/>
  <c r="C56"/>
  <c r="C45"/>
  <c r="C46"/>
  <c r="C47"/>
  <c r="C44"/>
  <c r="C39"/>
  <c r="C40"/>
  <c r="C41"/>
  <c r="C38"/>
  <c r="C33"/>
  <c r="C34"/>
  <c r="C35"/>
  <c r="C32"/>
  <c r="C20"/>
  <c r="C19"/>
  <c r="C18"/>
  <c r="C10"/>
  <c r="C96" i="49"/>
  <c r="C126"/>
  <c r="C120"/>
  <c r="C114"/>
  <c r="C102"/>
  <c r="C84"/>
  <c r="C78"/>
  <c r="C72"/>
  <c r="C66"/>
  <c r="C60"/>
  <c r="C54"/>
  <c r="C42"/>
  <c r="C36"/>
  <c r="C30"/>
  <c r="C15"/>
  <c r="C113"/>
  <c r="C112"/>
  <c r="C111"/>
  <c r="C110"/>
  <c r="C95"/>
  <c r="C94"/>
  <c r="C93"/>
  <c r="C92"/>
  <c r="C53"/>
  <c r="C52"/>
  <c r="C51"/>
  <c r="C50"/>
  <c r="C29"/>
  <c r="C28"/>
  <c r="C27"/>
  <c r="C26"/>
  <c r="C10"/>
  <c r="C29" i="60" l="1"/>
  <c r="C111"/>
  <c r="C24" i="49"/>
  <c r="C53" i="60"/>
  <c r="C78"/>
  <c r="C114"/>
  <c r="C26"/>
  <c r="C110"/>
  <c r="C15"/>
  <c r="C66"/>
  <c r="C90" i="49"/>
  <c r="C108"/>
  <c r="C96" i="60"/>
  <c r="C28"/>
  <c r="C60"/>
  <c r="C52"/>
  <c r="C72"/>
  <c r="C102"/>
  <c r="C113"/>
  <c r="C30"/>
  <c r="C42"/>
  <c r="C54"/>
  <c r="C120"/>
  <c r="C50"/>
  <c r="C36"/>
  <c r="C27"/>
  <c r="C84"/>
  <c r="C51"/>
  <c r="C94"/>
  <c r="C90" s="1"/>
  <c r="C48" i="49"/>
  <c r="C23" s="1"/>
  <c r="C108" i="60" l="1"/>
  <c r="C24"/>
  <c r="C48"/>
  <c r="C23" l="1"/>
  <c r="C21" s="1"/>
  <c r="C21" i="49"/>
</calcChain>
</file>

<file path=xl/sharedStrings.xml><?xml version="1.0" encoding="utf-8"?>
<sst xmlns="http://schemas.openxmlformats.org/spreadsheetml/2006/main" count="280" uniqueCount="50">
  <si>
    <t>Наименование показателя</t>
  </si>
  <si>
    <t>в том числе:</t>
  </si>
  <si>
    <t xml:space="preserve">III. Показатели по поступлениям и выплатам учреждения </t>
  </si>
  <si>
    <t>КОСГУ</t>
  </si>
  <si>
    <t>Сумма (руб., коп.)</t>
  </si>
  <si>
    <t>Очередной финансовый год</t>
  </si>
  <si>
    <t>Остаток средств на начало планируемого финансового года, всего</t>
  </si>
  <si>
    <t>по субсидиям на выполнение муниципального задания</t>
  </si>
  <si>
    <t>по субвенциям областного бюджета на выполнение муниципального задания</t>
  </si>
  <si>
    <t>по средствам от приносящей доход деятельности</t>
  </si>
  <si>
    <t>субсидии на выполнение муниципального задания</t>
  </si>
  <si>
    <t>субвенция областного бюджета на выполнение муниципального задания</t>
  </si>
  <si>
    <t>целевые субсидии (субсидии на иные цели)</t>
  </si>
  <si>
    <t>средства от приносящей доход деятельности</t>
  </si>
  <si>
    <t>Выплаты всего:</t>
  </si>
  <si>
    <t>Расходы, всего:</t>
  </si>
  <si>
    <t>Оплата труда и начисления на выплаты по оплате труда, всего</t>
  </si>
  <si>
    <t>в том числе</t>
  </si>
  <si>
    <t>Заработная плата, всего</t>
  </si>
  <si>
    <t>Прочие выплаты, всего</t>
  </si>
  <si>
    <t>Начисления на выплаты по оплате труда, всего</t>
  </si>
  <si>
    <t>Оплата работ, услуг, всего</t>
  </si>
  <si>
    <t>Услуги связи, всего</t>
  </si>
  <si>
    <t>Транспортные услуги, всего</t>
  </si>
  <si>
    <t>Коммунальные услуги, всего</t>
  </si>
  <si>
    <t>Арендная плата за пользование имуществом, всего</t>
  </si>
  <si>
    <t>Работы, услуги по содержанию имущества, всего</t>
  </si>
  <si>
    <t>Прочие работы, услуги, всего</t>
  </si>
  <si>
    <t>Социальное обеспечение, всего</t>
  </si>
  <si>
    <t>Пособия по социальной помощи населению, всего</t>
  </si>
  <si>
    <t>Прочие расходы, всего</t>
  </si>
  <si>
    <t>Поступление нефинансовых активов, всего</t>
  </si>
  <si>
    <t>Увеличение стоимости основных средств, всего</t>
  </si>
  <si>
    <t>Увеличение стоимости материальных запасов, всего</t>
  </si>
  <si>
    <t>Планируемый остаток средств на конец планируемого финансового года, всего</t>
  </si>
  <si>
    <t>Справочно:</t>
  </si>
  <si>
    <t>Объем публичных обязательств</t>
  </si>
  <si>
    <t>Исполнитель:</t>
  </si>
  <si>
    <t>Г.Н. Шаталова</t>
  </si>
  <si>
    <t>Поступления, всего:</t>
  </si>
  <si>
    <t>О.П. Плахотина</t>
  </si>
  <si>
    <t>Л.В. Марченко</t>
  </si>
  <si>
    <t>3.3.11. По оплате прочих расходов</t>
  </si>
  <si>
    <t>3.3.12. По платежам в бюджет</t>
  </si>
  <si>
    <t>3.3.13. По прочим расчетам с кредиторами</t>
  </si>
  <si>
    <t>О.Ю.Юрова</t>
  </si>
  <si>
    <t>11.01.2016 год</t>
  </si>
  <si>
    <t>Заведующий                                             _________________</t>
  </si>
  <si>
    <t>Главный бухгалтер МБУ РЦО                _________________</t>
  </si>
  <si>
    <t>экономист МБУ РЦО                             _________________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</si>
</sst>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2" fontId="1" fillId="0" borderId="0" xfId="0" applyNumberFormat="1" applyFont="1" applyFill="1" applyAlignment="1">
      <alignment wrapText="1"/>
    </xf>
    <xf numFmtId="2" fontId="3" fillId="0" borderId="0" xfId="0" applyNumberFormat="1" applyFont="1" applyFill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2" fontId="4" fillId="0" borderId="0" xfId="0" applyNumberFormat="1" applyFont="1" applyAlignment="1">
      <alignment wrapText="1"/>
    </xf>
    <xf numFmtId="0" fontId="4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2" fontId="4" fillId="0" borderId="0" xfId="0" applyNumberFormat="1" applyFont="1" applyFill="1" applyAlignment="1">
      <alignment wrapText="1"/>
    </xf>
    <xf numFmtId="2" fontId="5" fillId="0" borderId="0" xfId="0" applyNumberFormat="1" applyFont="1" applyFill="1" applyAlignment="1">
      <alignment wrapText="1"/>
    </xf>
    <xf numFmtId="0" fontId="1" fillId="0" borderId="4" xfId="0" applyNumberFormat="1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wrapText="1"/>
    </xf>
    <xf numFmtId="2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Alignment="1">
      <alignment horizontal="right"/>
    </xf>
    <xf numFmtId="0" fontId="1" fillId="0" borderId="0" xfId="0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</cellXfs>
  <cellStyles count="2">
    <cellStyle name="Обычный" xfId="0" builtinId="0"/>
    <cellStyle name="Финансовый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4F4F4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45"/>
  <sheetViews>
    <sheetView topLeftCell="A7" zoomScale="70" zoomScaleNormal="70" workbookViewId="0">
      <selection activeCell="C68" sqref="C68"/>
    </sheetView>
  </sheetViews>
  <sheetFormatPr defaultRowHeight="15.75"/>
  <cols>
    <col min="1" max="1" width="67.140625" style="1" customWidth="1"/>
    <col min="2" max="2" width="8.7109375" style="1" bestFit="1" customWidth="1"/>
    <col min="3" max="3" width="25" style="1" customWidth="1"/>
    <col min="4" max="4" width="11.85546875" style="1" customWidth="1"/>
    <col min="5" max="6" width="13.140625" style="1" bestFit="1" customWidth="1"/>
    <col min="7" max="7" width="12.7109375" style="1" bestFit="1" customWidth="1"/>
    <col min="8" max="16384" width="9.140625" style="1"/>
  </cols>
  <sheetData>
    <row r="1" spans="1:5" ht="23.25">
      <c r="A1" s="17" t="s">
        <v>42</v>
      </c>
      <c r="B1" s="48"/>
      <c r="C1" s="48"/>
      <c r="E1" s="9"/>
    </row>
    <row r="2" spans="1:5" ht="23.25">
      <c r="A2" s="18" t="s">
        <v>43</v>
      </c>
      <c r="B2" s="48"/>
      <c r="C2" s="48"/>
      <c r="E2" s="9"/>
    </row>
    <row r="3" spans="1:5" ht="23.25">
      <c r="A3" s="18" t="s">
        <v>44</v>
      </c>
      <c r="B3" s="48"/>
      <c r="C3" s="48"/>
      <c r="E3" s="9"/>
    </row>
    <row r="4" spans="1:5" ht="23.25">
      <c r="E4" s="9"/>
    </row>
    <row r="5" spans="1:5" ht="23.25">
      <c r="A5" s="45" t="s">
        <v>2</v>
      </c>
      <c r="B5" s="45"/>
      <c r="C5" s="45"/>
      <c r="E5" s="9"/>
    </row>
    <row r="6" spans="1:5" ht="23.25">
      <c r="A6" s="19"/>
      <c r="B6" s="19"/>
      <c r="C6" s="19"/>
      <c r="E6" s="9"/>
    </row>
    <row r="7" spans="1:5" s="4" customFormat="1" ht="23.25">
      <c r="A7" s="46" t="s">
        <v>0</v>
      </c>
      <c r="B7" s="46" t="s">
        <v>3</v>
      </c>
      <c r="C7" s="20" t="s">
        <v>4</v>
      </c>
      <c r="E7" s="10"/>
    </row>
    <row r="8" spans="1:5" s="4" customFormat="1" ht="45.75" customHeight="1">
      <c r="A8" s="47"/>
      <c r="B8" s="47"/>
      <c r="C8" s="20" t="s">
        <v>5</v>
      </c>
      <c r="E8" s="10"/>
    </row>
    <row r="9" spans="1:5" ht="23.25">
      <c r="A9" s="20">
        <v>1</v>
      </c>
      <c r="B9" s="20">
        <v>2</v>
      </c>
      <c r="C9" s="43">
        <v>3</v>
      </c>
      <c r="E9" s="9"/>
    </row>
    <row r="10" spans="1:5" s="2" customFormat="1" ht="31.5">
      <c r="A10" s="21" t="s">
        <v>6</v>
      </c>
      <c r="B10" s="22">
        <v>241</v>
      </c>
      <c r="C10" s="32">
        <f>C12+C13+C14</f>
        <v>0</v>
      </c>
      <c r="E10" s="11"/>
    </row>
    <row r="11" spans="1:5" ht="23.25">
      <c r="A11" s="24" t="s">
        <v>1</v>
      </c>
      <c r="B11" s="25"/>
      <c r="C11" s="29"/>
      <c r="E11" s="9"/>
    </row>
    <row r="12" spans="1:5" ht="23.25">
      <c r="A12" s="24" t="s">
        <v>7</v>
      </c>
      <c r="B12" s="25">
        <v>241</v>
      </c>
      <c r="C12" s="29"/>
      <c r="E12" s="9"/>
    </row>
    <row r="13" spans="1:5" ht="31.5">
      <c r="A13" s="24" t="s">
        <v>8</v>
      </c>
      <c r="B13" s="25">
        <v>241</v>
      </c>
      <c r="C13" s="29"/>
      <c r="E13" s="12"/>
    </row>
    <row r="14" spans="1:5" s="6" customFormat="1" ht="23.25">
      <c r="A14" s="27" t="s">
        <v>9</v>
      </c>
      <c r="B14" s="28">
        <v>241</v>
      </c>
      <c r="C14" s="29"/>
      <c r="E14" s="13"/>
    </row>
    <row r="15" spans="1:5" s="5" customFormat="1" ht="22.5">
      <c r="A15" s="30" t="s">
        <v>39</v>
      </c>
      <c r="B15" s="31">
        <v>241</v>
      </c>
      <c r="C15" s="32" t="e">
        <f>C17+C18+C19+C20</f>
        <v>#REF!</v>
      </c>
      <c r="E15" s="14"/>
    </row>
    <row r="16" spans="1:5" s="6" customFormat="1" ht="23.25">
      <c r="A16" s="27" t="s">
        <v>1</v>
      </c>
      <c r="B16" s="28"/>
      <c r="C16" s="29"/>
      <c r="E16" s="13"/>
    </row>
    <row r="17" spans="1:7" s="6" customFormat="1" ht="23.25">
      <c r="A17" s="27" t="s">
        <v>10</v>
      </c>
      <c r="B17" s="28">
        <v>241</v>
      </c>
      <c r="C17" s="44" t="e">
        <f>#REF!+#REF!+#REF!+#REF!+#REF!+#REF!+#REF!+'Киевский Тополек'!C17+#REF!+#REF!+#REF!+#REF!+#REF!+#REF!+#REF!+#REF!+#REF!+#REF!</f>
        <v>#REF!</v>
      </c>
      <c r="E17" s="15"/>
      <c r="F17" s="7"/>
      <c r="G17" s="7"/>
    </row>
    <row r="18" spans="1:7" s="6" customFormat="1" ht="31.5">
      <c r="A18" s="27" t="s">
        <v>11</v>
      </c>
      <c r="B18" s="28">
        <v>241</v>
      </c>
      <c r="C18" s="44" t="e">
        <f>#REF!+#REF!+#REF!+#REF!+#REF!+#REF!+#REF!+'Киевский Тополек'!C18+#REF!+#REF!+#REF!+#REF!+#REF!+#REF!+#REF!+#REF!+#REF!+#REF!</f>
        <v>#REF!</v>
      </c>
      <c r="D18" s="7"/>
      <c r="E18" s="15"/>
      <c r="F18" s="7"/>
      <c r="G18" s="7"/>
    </row>
    <row r="19" spans="1:7" s="6" customFormat="1" ht="23.25">
      <c r="A19" s="27" t="s">
        <v>12</v>
      </c>
      <c r="B19" s="28">
        <v>241</v>
      </c>
      <c r="C19" s="44" t="e">
        <f>#REF!+#REF!+#REF!+#REF!+#REF!+#REF!+#REF!+'Киевский Тополек'!C19+#REF!+#REF!+#REF!+#REF!+#REF!+#REF!+#REF!+#REF!+#REF!+#REF!</f>
        <v>#REF!</v>
      </c>
      <c r="E19" s="15"/>
      <c r="F19" s="7"/>
    </row>
    <row r="20" spans="1:7" s="6" customFormat="1" ht="23.25">
      <c r="A20" s="27" t="s">
        <v>13</v>
      </c>
      <c r="B20" s="28">
        <v>241</v>
      </c>
      <c r="C20" s="44" t="e">
        <f>#REF!+#REF!+#REF!+#REF!+#REF!+#REF!+#REF!+'Киевский Тополек'!C20+#REF!+#REF!+#REF!+#REF!+#REF!+#REF!+#REF!+#REF!+#REF!+#REF!</f>
        <v>#REF!</v>
      </c>
      <c r="D20" s="7"/>
      <c r="E20" s="15"/>
      <c r="F20" s="7"/>
    </row>
    <row r="21" spans="1:7" s="5" customFormat="1" ht="22.5">
      <c r="A21" s="30" t="s">
        <v>14</v>
      </c>
      <c r="B21" s="31">
        <v>241</v>
      </c>
      <c r="C21" s="32" t="e">
        <f>C23+C108</f>
        <v>#REF!</v>
      </c>
      <c r="E21" s="16"/>
      <c r="F21" s="8"/>
      <c r="G21" s="8"/>
    </row>
    <row r="22" spans="1:7" s="6" customFormat="1" ht="23.25">
      <c r="A22" s="27" t="s">
        <v>1</v>
      </c>
      <c r="B22" s="28"/>
      <c r="C22" s="29"/>
      <c r="E22" s="13"/>
    </row>
    <row r="23" spans="1:7" s="5" customFormat="1" ht="22.5">
      <c r="A23" s="33" t="s">
        <v>15</v>
      </c>
      <c r="B23" s="31">
        <v>200</v>
      </c>
      <c r="C23" s="32" t="e">
        <f>C24+C48+C90+C102</f>
        <v>#REF!</v>
      </c>
      <c r="E23" s="14"/>
    </row>
    <row r="24" spans="1:7" s="5" customFormat="1" ht="31.5">
      <c r="A24" s="30" t="s">
        <v>16</v>
      </c>
      <c r="B24" s="31">
        <v>210</v>
      </c>
      <c r="C24" s="32" t="e">
        <f>C30+C36+C42</f>
        <v>#REF!</v>
      </c>
      <c r="E24" s="16"/>
    </row>
    <row r="25" spans="1:7" s="6" customFormat="1" ht="23.25">
      <c r="A25" s="27" t="s">
        <v>17</v>
      </c>
      <c r="B25" s="28"/>
      <c r="C25" s="29"/>
      <c r="E25" s="13"/>
    </row>
    <row r="26" spans="1:7" s="6" customFormat="1" ht="23.25">
      <c r="A26" s="27" t="s">
        <v>10</v>
      </c>
      <c r="B26" s="28">
        <v>210</v>
      </c>
      <c r="C26" s="29" t="e">
        <f>C32+C38+C44</f>
        <v>#REF!</v>
      </c>
      <c r="E26" s="13"/>
    </row>
    <row r="27" spans="1:7" s="6" customFormat="1" ht="31.5">
      <c r="A27" s="27" t="s">
        <v>11</v>
      </c>
      <c r="B27" s="28">
        <v>210</v>
      </c>
      <c r="C27" s="29" t="e">
        <f t="shared" ref="C27:C29" si="0">C33+C39+C45</f>
        <v>#REF!</v>
      </c>
      <c r="E27" s="13"/>
    </row>
    <row r="28" spans="1:7" s="6" customFormat="1" ht="23.25">
      <c r="A28" s="27" t="s">
        <v>12</v>
      </c>
      <c r="B28" s="28">
        <v>210</v>
      </c>
      <c r="C28" s="29" t="e">
        <f t="shared" si="0"/>
        <v>#REF!</v>
      </c>
      <c r="E28" s="13"/>
    </row>
    <row r="29" spans="1:7" s="6" customFormat="1" ht="23.25">
      <c r="A29" s="27" t="s">
        <v>13</v>
      </c>
      <c r="B29" s="28">
        <v>210</v>
      </c>
      <c r="C29" s="29" t="e">
        <f t="shared" si="0"/>
        <v>#REF!</v>
      </c>
      <c r="E29" s="13"/>
    </row>
    <row r="30" spans="1:7" s="5" customFormat="1" ht="22.5">
      <c r="A30" s="30" t="s">
        <v>18</v>
      </c>
      <c r="B30" s="31">
        <v>211</v>
      </c>
      <c r="C30" s="32" t="e">
        <f>C32+C33+C34+C35</f>
        <v>#REF!</v>
      </c>
      <c r="E30" s="14"/>
    </row>
    <row r="31" spans="1:7" s="6" customFormat="1" ht="23.25">
      <c r="A31" s="27" t="s">
        <v>17</v>
      </c>
      <c r="B31" s="28"/>
      <c r="C31" s="29"/>
      <c r="E31" s="13"/>
    </row>
    <row r="32" spans="1:7" s="6" customFormat="1" ht="23.25">
      <c r="A32" s="27" t="s">
        <v>10</v>
      </c>
      <c r="B32" s="28">
        <v>211</v>
      </c>
      <c r="C32" s="29" t="e">
        <f>#REF!+#REF!+#REF!+#REF!+#REF!+#REF!+#REF!+'Киевский Тополек'!C32+#REF!+#REF!+#REF!+#REF!+#REF!+#REF!+#REF!+#REF!+#REF!+#REF!</f>
        <v>#REF!</v>
      </c>
      <c r="E32" s="13"/>
    </row>
    <row r="33" spans="1:5" s="6" customFormat="1" ht="31.5">
      <c r="A33" s="27" t="s">
        <v>11</v>
      </c>
      <c r="B33" s="28">
        <v>211</v>
      </c>
      <c r="C33" s="29" t="e">
        <f>#REF!+#REF!+#REF!+#REF!+#REF!+#REF!+#REF!+'Киевский Тополек'!C33+#REF!+#REF!+#REF!+#REF!+#REF!+#REF!+#REF!+#REF!+#REF!+#REF!</f>
        <v>#REF!</v>
      </c>
      <c r="E33" s="13"/>
    </row>
    <row r="34" spans="1:5" s="6" customFormat="1" ht="23.25">
      <c r="A34" s="27" t="s">
        <v>12</v>
      </c>
      <c r="B34" s="28">
        <v>211</v>
      </c>
      <c r="C34" s="29" t="e">
        <f>#REF!+#REF!+#REF!+#REF!+#REF!+#REF!+#REF!+'Киевский Тополек'!C34+#REF!+#REF!+#REF!+#REF!+#REF!+#REF!+#REF!+#REF!+#REF!+#REF!</f>
        <v>#REF!</v>
      </c>
      <c r="E34" s="13"/>
    </row>
    <row r="35" spans="1:5" s="6" customFormat="1" ht="23.25">
      <c r="A35" s="27" t="s">
        <v>13</v>
      </c>
      <c r="B35" s="28">
        <v>211</v>
      </c>
      <c r="C35" s="29" t="e">
        <f>#REF!+#REF!+#REF!+#REF!+#REF!+#REF!+#REF!+'Киевский Тополек'!C35+#REF!+#REF!+#REF!+#REF!+#REF!+#REF!+#REF!+#REF!+#REF!+#REF!</f>
        <v>#REF!</v>
      </c>
      <c r="E35" s="13"/>
    </row>
    <row r="36" spans="1:5" s="5" customFormat="1" ht="22.5">
      <c r="A36" s="30" t="s">
        <v>19</v>
      </c>
      <c r="B36" s="31">
        <v>212</v>
      </c>
      <c r="C36" s="32" t="e">
        <f>C38+C39+C40+C41</f>
        <v>#REF!</v>
      </c>
      <c r="E36" s="14"/>
    </row>
    <row r="37" spans="1:5" s="6" customFormat="1" ht="23.25">
      <c r="A37" s="27" t="s">
        <v>17</v>
      </c>
      <c r="B37" s="28"/>
      <c r="C37" s="29"/>
      <c r="E37" s="13"/>
    </row>
    <row r="38" spans="1:5" s="6" customFormat="1" ht="23.25">
      <c r="A38" s="27" t="s">
        <v>10</v>
      </c>
      <c r="B38" s="28">
        <v>212</v>
      </c>
      <c r="C38" s="29" t="e">
        <f>#REF!+#REF!+#REF!+#REF!+#REF!+#REF!+#REF!+'Киевский Тополек'!C38+#REF!+#REF!+#REF!+#REF!+#REF!+#REF!+#REF!+#REF!+#REF!+#REF!</f>
        <v>#REF!</v>
      </c>
      <c r="E38" s="13"/>
    </row>
    <row r="39" spans="1:5" s="6" customFormat="1" ht="31.5">
      <c r="A39" s="27" t="s">
        <v>11</v>
      </c>
      <c r="B39" s="28">
        <v>212</v>
      </c>
      <c r="C39" s="29" t="e">
        <f>#REF!+#REF!+#REF!+#REF!+#REF!+#REF!+#REF!+'Киевский Тополек'!C39+#REF!+#REF!+#REF!+#REF!+#REF!+#REF!+#REF!+#REF!+#REF!+#REF!</f>
        <v>#REF!</v>
      </c>
      <c r="E39" s="13"/>
    </row>
    <row r="40" spans="1:5" s="6" customFormat="1" ht="23.25">
      <c r="A40" s="27" t="s">
        <v>12</v>
      </c>
      <c r="B40" s="28">
        <v>212</v>
      </c>
      <c r="C40" s="29" t="e">
        <f>#REF!+#REF!+#REF!+#REF!+#REF!+#REF!+#REF!+'Киевский Тополек'!C40+#REF!+#REF!+#REF!+#REF!+#REF!+#REF!+#REF!+#REF!+#REF!+#REF!</f>
        <v>#REF!</v>
      </c>
      <c r="E40" s="13"/>
    </row>
    <row r="41" spans="1:5" s="6" customFormat="1" ht="23.25">
      <c r="A41" s="27" t="s">
        <v>13</v>
      </c>
      <c r="B41" s="28">
        <v>212</v>
      </c>
      <c r="C41" s="29" t="e">
        <f>#REF!+#REF!+#REF!+#REF!+#REF!+#REF!+#REF!+'Киевский Тополек'!C41+#REF!+#REF!+#REF!+#REF!+#REF!+#REF!+#REF!+#REF!+#REF!+#REF!</f>
        <v>#REF!</v>
      </c>
      <c r="E41" s="13"/>
    </row>
    <row r="42" spans="1:5" s="5" customFormat="1" ht="22.5">
      <c r="A42" s="30" t="s">
        <v>20</v>
      </c>
      <c r="B42" s="31">
        <v>213</v>
      </c>
      <c r="C42" s="32" t="e">
        <f>C44+C45+C46+C47</f>
        <v>#REF!</v>
      </c>
      <c r="E42" s="14"/>
    </row>
    <row r="43" spans="1:5" s="6" customFormat="1" ht="23.25">
      <c r="A43" s="27" t="s">
        <v>17</v>
      </c>
      <c r="B43" s="28"/>
      <c r="C43" s="29"/>
      <c r="E43" s="13"/>
    </row>
    <row r="44" spans="1:5" s="6" customFormat="1" ht="23.25">
      <c r="A44" s="27" t="s">
        <v>10</v>
      </c>
      <c r="B44" s="28">
        <v>213</v>
      </c>
      <c r="C44" s="29" t="e">
        <f>#REF!+#REF!+#REF!+#REF!+#REF!+#REF!+#REF!+'Киевский Тополек'!C44+#REF!+#REF!+#REF!+#REF!+#REF!+#REF!+#REF!+#REF!+#REF!+#REF!</f>
        <v>#REF!</v>
      </c>
      <c r="E44" s="13"/>
    </row>
    <row r="45" spans="1:5" s="6" customFormat="1" ht="31.5">
      <c r="A45" s="27" t="s">
        <v>11</v>
      </c>
      <c r="B45" s="28">
        <v>213</v>
      </c>
      <c r="C45" s="29" t="e">
        <f>#REF!+#REF!+#REF!+#REF!+#REF!+#REF!+#REF!+'Киевский Тополек'!C45+#REF!+#REF!+#REF!+#REF!+#REF!+#REF!+#REF!+#REF!+#REF!+#REF!</f>
        <v>#REF!</v>
      </c>
      <c r="E45" s="13"/>
    </row>
    <row r="46" spans="1:5" s="6" customFormat="1" ht="23.25">
      <c r="A46" s="27" t="s">
        <v>12</v>
      </c>
      <c r="B46" s="28">
        <v>213</v>
      </c>
      <c r="C46" s="29" t="e">
        <f>#REF!+#REF!+#REF!+#REF!+#REF!+#REF!+#REF!+'Киевский Тополек'!C46+#REF!+#REF!+#REF!+#REF!+#REF!+#REF!+#REF!+#REF!+#REF!+#REF!</f>
        <v>#REF!</v>
      </c>
      <c r="E46" s="13"/>
    </row>
    <row r="47" spans="1:5" s="6" customFormat="1" ht="23.25">
      <c r="A47" s="27" t="s">
        <v>13</v>
      </c>
      <c r="B47" s="28">
        <v>213</v>
      </c>
      <c r="C47" s="29" t="e">
        <f>#REF!+#REF!+#REF!+#REF!+#REF!+#REF!+#REF!+'Киевский Тополек'!C47+#REF!+#REF!+#REF!+#REF!+#REF!+#REF!+#REF!+#REF!+#REF!+#REF!</f>
        <v>#REF!</v>
      </c>
      <c r="E47" s="13"/>
    </row>
    <row r="48" spans="1:5" s="5" customFormat="1" ht="22.5">
      <c r="A48" s="30" t="s">
        <v>21</v>
      </c>
      <c r="B48" s="31">
        <v>220</v>
      </c>
      <c r="C48" s="32" t="e">
        <f>C54+C60+C66+C72+C78+C84</f>
        <v>#REF!</v>
      </c>
      <c r="E48" s="14"/>
    </row>
    <row r="49" spans="1:5" s="6" customFormat="1" ht="23.25">
      <c r="A49" s="27" t="s">
        <v>17</v>
      </c>
      <c r="B49" s="28"/>
      <c r="C49" s="29"/>
      <c r="E49" s="13"/>
    </row>
    <row r="50" spans="1:5" s="6" customFormat="1" ht="23.25">
      <c r="A50" s="27" t="s">
        <v>10</v>
      </c>
      <c r="B50" s="28">
        <v>220</v>
      </c>
      <c r="C50" s="29" t="e">
        <f>C56+C62+C68+C74+C80+C86</f>
        <v>#REF!</v>
      </c>
      <c r="E50" s="13"/>
    </row>
    <row r="51" spans="1:5" s="6" customFormat="1" ht="31.5">
      <c r="A51" s="27" t="s">
        <v>11</v>
      </c>
      <c r="B51" s="28">
        <v>220</v>
      </c>
      <c r="C51" s="29" t="e">
        <f t="shared" ref="C51:C53" si="1">C57+C63+C69+C75+C81+C87</f>
        <v>#REF!</v>
      </c>
      <c r="E51" s="13"/>
    </row>
    <row r="52" spans="1:5" s="6" customFormat="1" ht="23.25">
      <c r="A52" s="27" t="s">
        <v>12</v>
      </c>
      <c r="B52" s="28">
        <v>220</v>
      </c>
      <c r="C52" s="29" t="e">
        <f t="shared" si="1"/>
        <v>#REF!</v>
      </c>
      <c r="E52" s="13"/>
    </row>
    <row r="53" spans="1:5" s="6" customFormat="1" ht="23.25">
      <c r="A53" s="27" t="s">
        <v>13</v>
      </c>
      <c r="B53" s="28">
        <v>220</v>
      </c>
      <c r="C53" s="29" t="e">
        <f t="shared" si="1"/>
        <v>#REF!</v>
      </c>
      <c r="E53" s="13"/>
    </row>
    <row r="54" spans="1:5" s="5" customFormat="1" ht="22.5">
      <c r="A54" s="30" t="s">
        <v>22</v>
      </c>
      <c r="B54" s="31">
        <v>221</v>
      </c>
      <c r="C54" s="32" t="e">
        <f>C56+C57+C58+C59</f>
        <v>#REF!</v>
      </c>
      <c r="E54" s="14"/>
    </row>
    <row r="55" spans="1:5" s="6" customFormat="1" ht="23.25">
      <c r="A55" s="27" t="s">
        <v>17</v>
      </c>
      <c r="B55" s="28"/>
      <c r="C55" s="29"/>
      <c r="E55" s="13"/>
    </row>
    <row r="56" spans="1:5" s="6" customFormat="1" ht="23.25">
      <c r="A56" s="27" t="s">
        <v>10</v>
      </c>
      <c r="B56" s="28">
        <v>221</v>
      </c>
      <c r="C56" s="29" t="e">
        <f>#REF!+#REF!+#REF!+#REF!+#REF!+#REF!+#REF!+'Киевский Тополек'!C56+#REF!+#REF!+#REF!+#REF!+#REF!+#REF!+#REF!+#REF!+#REF!+#REF!</f>
        <v>#REF!</v>
      </c>
      <c r="E56" s="13"/>
    </row>
    <row r="57" spans="1:5" s="6" customFormat="1" ht="31.5">
      <c r="A57" s="27" t="s">
        <v>11</v>
      </c>
      <c r="B57" s="28">
        <v>221</v>
      </c>
      <c r="C57" s="29" t="e">
        <f>#REF!+#REF!+#REF!+#REF!+#REF!+#REF!+#REF!+'Киевский Тополек'!C57+#REF!+#REF!+#REF!+#REF!+#REF!+#REF!+#REF!+#REF!+#REF!+#REF!</f>
        <v>#REF!</v>
      </c>
      <c r="E57" s="13"/>
    </row>
    <row r="58" spans="1:5" s="6" customFormat="1" ht="23.25">
      <c r="A58" s="27" t="s">
        <v>12</v>
      </c>
      <c r="B58" s="28">
        <v>221</v>
      </c>
      <c r="C58" s="29" t="e">
        <f>#REF!+#REF!+#REF!+#REF!+#REF!+#REF!+#REF!+'Киевский Тополек'!C58+#REF!+#REF!+#REF!+#REF!+#REF!+#REF!+#REF!+#REF!+#REF!+#REF!</f>
        <v>#REF!</v>
      </c>
      <c r="E58" s="13"/>
    </row>
    <row r="59" spans="1:5" s="6" customFormat="1" ht="23.25">
      <c r="A59" s="27" t="s">
        <v>13</v>
      </c>
      <c r="B59" s="28">
        <v>221</v>
      </c>
      <c r="C59" s="29" t="e">
        <f>#REF!+#REF!+#REF!+#REF!+#REF!+#REF!+#REF!+'Киевский Тополек'!C59+#REF!+#REF!+#REF!+#REF!+#REF!+#REF!+#REF!+#REF!+#REF!+#REF!</f>
        <v>#REF!</v>
      </c>
      <c r="E59" s="13"/>
    </row>
    <row r="60" spans="1:5" s="5" customFormat="1" ht="22.5">
      <c r="A60" s="30" t="s">
        <v>23</v>
      </c>
      <c r="B60" s="31">
        <v>222</v>
      </c>
      <c r="C60" s="32" t="e">
        <f>C62+C63+C64+C65</f>
        <v>#REF!</v>
      </c>
      <c r="E60" s="14"/>
    </row>
    <row r="61" spans="1:5" s="6" customFormat="1" ht="23.25">
      <c r="A61" s="27" t="s">
        <v>17</v>
      </c>
      <c r="B61" s="28"/>
      <c r="C61" s="29"/>
      <c r="E61" s="13"/>
    </row>
    <row r="62" spans="1:5" s="6" customFormat="1" ht="23.25">
      <c r="A62" s="27" t="s">
        <v>10</v>
      </c>
      <c r="B62" s="28">
        <v>222</v>
      </c>
      <c r="C62" s="29" t="e">
        <f>#REF!+#REF!+#REF!+#REF!+#REF!+#REF!+#REF!+'Киевский Тополек'!C62+#REF!+#REF!+#REF!+#REF!+#REF!+#REF!+#REF!+#REF!+#REF!+#REF!</f>
        <v>#REF!</v>
      </c>
      <c r="E62" s="13"/>
    </row>
    <row r="63" spans="1:5" s="6" customFormat="1" ht="31.5">
      <c r="A63" s="27" t="s">
        <v>11</v>
      </c>
      <c r="B63" s="28">
        <v>222</v>
      </c>
      <c r="C63" s="29" t="e">
        <f>#REF!+#REF!+#REF!+#REF!+#REF!+#REF!+#REF!+'Киевский Тополек'!C63+#REF!+#REF!+#REF!+#REF!+#REF!+#REF!+#REF!+#REF!+#REF!+#REF!</f>
        <v>#REF!</v>
      </c>
      <c r="E63" s="13"/>
    </row>
    <row r="64" spans="1:5" s="6" customFormat="1" ht="23.25">
      <c r="A64" s="27" t="s">
        <v>12</v>
      </c>
      <c r="B64" s="28">
        <v>222</v>
      </c>
      <c r="C64" s="29" t="e">
        <f>#REF!+#REF!+#REF!+#REF!+#REF!+#REF!+#REF!+'Киевский Тополек'!C64+#REF!+#REF!+#REF!+#REF!+#REF!+#REF!+#REF!+#REF!+#REF!+#REF!</f>
        <v>#REF!</v>
      </c>
      <c r="E64" s="13"/>
    </row>
    <row r="65" spans="1:5" s="6" customFormat="1" ht="23.25">
      <c r="A65" s="27" t="s">
        <v>13</v>
      </c>
      <c r="B65" s="28">
        <v>222</v>
      </c>
      <c r="C65" s="29" t="e">
        <f>#REF!+#REF!+#REF!+#REF!+#REF!+#REF!+#REF!+'Киевский Тополек'!C65+#REF!+#REF!+#REF!+#REF!+#REF!+#REF!+#REF!+#REF!+#REF!+#REF!</f>
        <v>#REF!</v>
      </c>
      <c r="E65" s="13"/>
    </row>
    <row r="66" spans="1:5" s="5" customFormat="1" ht="22.5">
      <c r="A66" s="30" t="s">
        <v>24</v>
      </c>
      <c r="B66" s="31">
        <v>223</v>
      </c>
      <c r="C66" s="32" t="e">
        <f>C68+C69+C70+C71</f>
        <v>#REF!</v>
      </c>
      <c r="E66" s="14"/>
    </row>
    <row r="67" spans="1:5" s="6" customFormat="1" ht="23.25">
      <c r="A67" s="27" t="s">
        <v>17</v>
      </c>
      <c r="B67" s="28"/>
      <c r="C67" s="29"/>
      <c r="E67" s="13"/>
    </row>
    <row r="68" spans="1:5" s="6" customFormat="1" ht="23.25">
      <c r="A68" s="27" t="s">
        <v>10</v>
      </c>
      <c r="B68" s="28">
        <v>223</v>
      </c>
      <c r="C68" s="29" t="e">
        <f>#REF!+#REF!+#REF!+#REF!+#REF!+#REF!+#REF!+'Киевский Тополек'!C68+#REF!+#REF!+#REF!+#REF!+#REF!+#REF!+#REF!+#REF!+#REF!+#REF!</f>
        <v>#REF!</v>
      </c>
      <c r="E68" s="13"/>
    </row>
    <row r="69" spans="1:5" s="6" customFormat="1" ht="31.5">
      <c r="A69" s="27" t="s">
        <v>11</v>
      </c>
      <c r="B69" s="28">
        <v>223</v>
      </c>
      <c r="C69" s="29" t="e">
        <f>#REF!+#REF!+#REF!+#REF!+#REF!+#REF!+#REF!+'Киевский Тополек'!C69+#REF!+#REF!+#REF!+#REF!+#REF!+#REF!+#REF!+#REF!+#REF!+#REF!</f>
        <v>#REF!</v>
      </c>
      <c r="E69" s="13"/>
    </row>
    <row r="70" spans="1:5" s="6" customFormat="1" ht="23.25">
      <c r="A70" s="27" t="s">
        <v>12</v>
      </c>
      <c r="B70" s="28">
        <v>223</v>
      </c>
      <c r="C70" s="29" t="e">
        <f>#REF!+#REF!+#REF!+#REF!+#REF!+#REF!+#REF!+'Киевский Тополек'!C70+#REF!+#REF!+#REF!+#REF!+#REF!+#REF!+#REF!+#REF!+#REF!+#REF!</f>
        <v>#REF!</v>
      </c>
      <c r="E70" s="13"/>
    </row>
    <row r="71" spans="1:5" s="6" customFormat="1" ht="23.25">
      <c r="A71" s="27" t="s">
        <v>13</v>
      </c>
      <c r="B71" s="28">
        <v>223</v>
      </c>
      <c r="C71" s="29" t="e">
        <f>#REF!+#REF!+#REF!+#REF!+#REF!+#REF!+#REF!+'Киевский Тополек'!C71+#REF!+#REF!+#REF!+#REF!+#REF!+#REF!+#REF!+#REF!+#REF!+#REF!</f>
        <v>#REF!</v>
      </c>
      <c r="E71" s="13"/>
    </row>
    <row r="72" spans="1:5" s="5" customFormat="1" ht="22.5">
      <c r="A72" s="30" t="s">
        <v>25</v>
      </c>
      <c r="B72" s="31">
        <v>224</v>
      </c>
      <c r="C72" s="32" t="e">
        <f>C74+C75+C76+C77</f>
        <v>#REF!</v>
      </c>
      <c r="E72" s="14"/>
    </row>
    <row r="73" spans="1:5" s="6" customFormat="1" ht="23.25">
      <c r="A73" s="27" t="s">
        <v>17</v>
      </c>
      <c r="B73" s="28"/>
      <c r="C73" s="29"/>
      <c r="E73" s="13"/>
    </row>
    <row r="74" spans="1:5" s="6" customFormat="1" ht="23.25">
      <c r="A74" s="27" t="s">
        <v>10</v>
      </c>
      <c r="B74" s="28">
        <v>224</v>
      </c>
      <c r="C74" s="29" t="e">
        <f>#REF!+#REF!+#REF!+#REF!+#REF!+#REF!+#REF!+'Киевский Тополек'!C74+#REF!+#REF!+#REF!+#REF!+#REF!+#REF!+#REF!+#REF!+#REF!+#REF!</f>
        <v>#REF!</v>
      </c>
      <c r="E74" s="13"/>
    </row>
    <row r="75" spans="1:5" s="6" customFormat="1" ht="31.5">
      <c r="A75" s="27" t="s">
        <v>11</v>
      </c>
      <c r="B75" s="28">
        <v>224</v>
      </c>
      <c r="C75" s="29" t="e">
        <f>#REF!+#REF!+#REF!+#REF!+#REF!+#REF!+#REF!+'Киевский Тополек'!C75+#REF!+#REF!+#REF!+#REF!+#REF!+#REF!+#REF!+#REF!+#REF!+#REF!</f>
        <v>#REF!</v>
      </c>
      <c r="E75" s="13"/>
    </row>
    <row r="76" spans="1:5" s="6" customFormat="1" ht="23.25">
      <c r="A76" s="27" t="s">
        <v>12</v>
      </c>
      <c r="B76" s="28">
        <v>224</v>
      </c>
      <c r="C76" s="29" t="e">
        <f>#REF!+#REF!+#REF!+#REF!+#REF!+#REF!+#REF!+'Киевский Тополек'!C76+#REF!+#REF!+#REF!+#REF!+#REF!+#REF!+#REF!+#REF!+#REF!+#REF!</f>
        <v>#REF!</v>
      </c>
      <c r="E76" s="13"/>
    </row>
    <row r="77" spans="1:5" s="6" customFormat="1" ht="23.25">
      <c r="A77" s="27" t="s">
        <v>13</v>
      </c>
      <c r="B77" s="28">
        <v>224</v>
      </c>
      <c r="C77" s="29" t="e">
        <f>#REF!+#REF!+#REF!+#REF!+#REF!+#REF!+#REF!+'Киевский Тополек'!C77+#REF!+#REF!+#REF!+#REF!+#REF!+#REF!+#REF!+#REF!+#REF!+#REF!</f>
        <v>#REF!</v>
      </c>
      <c r="E77" s="13"/>
    </row>
    <row r="78" spans="1:5" s="5" customFormat="1" ht="22.5">
      <c r="A78" s="30" t="s">
        <v>26</v>
      </c>
      <c r="B78" s="31">
        <v>225</v>
      </c>
      <c r="C78" s="32" t="e">
        <f>C80+C81+C82+C83</f>
        <v>#REF!</v>
      </c>
      <c r="E78" s="14"/>
    </row>
    <row r="79" spans="1:5" s="6" customFormat="1" ht="23.25">
      <c r="A79" s="27" t="s">
        <v>17</v>
      </c>
      <c r="B79" s="28"/>
      <c r="C79" s="29"/>
      <c r="E79" s="13"/>
    </row>
    <row r="80" spans="1:5" s="6" customFormat="1" ht="23.25">
      <c r="A80" s="27" t="s">
        <v>10</v>
      </c>
      <c r="B80" s="28">
        <v>225</v>
      </c>
      <c r="C80" s="29" t="e">
        <f>#REF!+#REF!+#REF!+#REF!+#REF!+#REF!+#REF!+'Киевский Тополек'!C80+#REF!+#REF!+#REF!+#REF!+#REF!+#REF!+#REF!+#REF!+#REF!+#REF!</f>
        <v>#REF!</v>
      </c>
      <c r="E80" s="13"/>
    </row>
    <row r="81" spans="1:5" s="6" customFormat="1" ht="31.5">
      <c r="A81" s="27" t="s">
        <v>11</v>
      </c>
      <c r="B81" s="28">
        <v>225</v>
      </c>
      <c r="C81" s="29" t="e">
        <f>#REF!+#REF!+#REF!+#REF!+#REF!+#REF!+#REF!+'Киевский Тополек'!C81+#REF!+#REF!+#REF!+#REF!+#REF!+#REF!+#REF!+#REF!+#REF!+#REF!</f>
        <v>#REF!</v>
      </c>
      <c r="E81" s="13"/>
    </row>
    <row r="82" spans="1:5" s="6" customFormat="1" ht="23.25">
      <c r="A82" s="27" t="s">
        <v>12</v>
      </c>
      <c r="B82" s="28">
        <v>225</v>
      </c>
      <c r="C82" s="29" t="e">
        <f>#REF!+#REF!+#REF!+#REF!+#REF!+#REF!+#REF!+'Киевский Тополек'!C82+#REF!+#REF!+#REF!+#REF!+#REF!+#REF!+#REF!+#REF!+#REF!+#REF!</f>
        <v>#REF!</v>
      </c>
      <c r="E82" s="13"/>
    </row>
    <row r="83" spans="1:5" s="6" customFormat="1" ht="23.25">
      <c r="A83" s="27" t="s">
        <v>13</v>
      </c>
      <c r="B83" s="28">
        <v>225</v>
      </c>
      <c r="C83" s="29" t="e">
        <f>#REF!+#REF!+#REF!+#REF!+#REF!+#REF!+#REF!+'Киевский Тополек'!C83+#REF!+#REF!+#REF!+#REF!+#REF!+#REF!+#REF!+#REF!+#REF!+#REF!</f>
        <v>#REF!</v>
      </c>
      <c r="E83" s="13"/>
    </row>
    <row r="84" spans="1:5" s="5" customFormat="1" ht="22.5">
      <c r="A84" s="30" t="s">
        <v>27</v>
      </c>
      <c r="B84" s="31">
        <v>226</v>
      </c>
      <c r="C84" s="32" t="e">
        <f>C86+C87+C88+C89</f>
        <v>#REF!</v>
      </c>
      <c r="E84" s="14"/>
    </row>
    <row r="85" spans="1:5" s="6" customFormat="1" ht="23.25">
      <c r="A85" s="27" t="s">
        <v>17</v>
      </c>
      <c r="B85" s="28"/>
      <c r="C85" s="29"/>
      <c r="E85" s="13"/>
    </row>
    <row r="86" spans="1:5" s="6" customFormat="1" ht="23.25">
      <c r="A86" s="27" t="s">
        <v>10</v>
      </c>
      <c r="B86" s="28">
        <v>226</v>
      </c>
      <c r="C86" s="29" t="e">
        <f>#REF!+#REF!+#REF!+#REF!+#REF!+#REF!+#REF!+'Киевский Тополек'!C86+#REF!+#REF!+#REF!+#REF!+#REF!+#REF!+#REF!+#REF!+#REF!+#REF!</f>
        <v>#REF!</v>
      </c>
      <c r="E86" s="13"/>
    </row>
    <row r="87" spans="1:5" s="6" customFormat="1" ht="31.5">
      <c r="A87" s="27" t="s">
        <v>11</v>
      </c>
      <c r="B87" s="28">
        <v>226</v>
      </c>
      <c r="C87" s="29" t="e">
        <f>#REF!+#REF!+#REF!+#REF!+#REF!+#REF!+#REF!+'Киевский Тополек'!C87+#REF!+#REF!+#REF!+#REF!+#REF!+#REF!+#REF!+#REF!+#REF!+#REF!</f>
        <v>#REF!</v>
      </c>
      <c r="E87" s="13"/>
    </row>
    <row r="88" spans="1:5" s="6" customFormat="1" ht="23.25">
      <c r="A88" s="27" t="s">
        <v>12</v>
      </c>
      <c r="B88" s="28">
        <v>226</v>
      </c>
      <c r="C88" s="29" t="e">
        <f>#REF!+#REF!+#REF!+#REF!+#REF!+#REF!+#REF!+'Киевский Тополек'!C88+#REF!+#REF!+#REF!+#REF!+#REF!+#REF!+#REF!+#REF!+#REF!+#REF!</f>
        <v>#REF!</v>
      </c>
      <c r="E88" s="13"/>
    </row>
    <row r="89" spans="1:5" s="6" customFormat="1" ht="23.25">
      <c r="A89" s="27" t="s">
        <v>13</v>
      </c>
      <c r="B89" s="28">
        <v>226</v>
      </c>
      <c r="C89" s="29" t="e">
        <f>#REF!+#REF!+#REF!+#REF!+#REF!+#REF!+#REF!+'Киевский Тополек'!C89+#REF!+#REF!+#REF!+#REF!+#REF!+#REF!+#REF!+#REF!+#REF!+#REF!</f>
        <v>#REF!</v>
      </c>
      <c r="E89" s="13"/>
    </row>
    <row r="90" spans="1:5" s="5" customFormat="1" ht="22.5">
      <c r="A90" s="30" t="s">
        <v>28</v>
      </c>
      <c r="B90" s="31">
        <v>260</v>
      </c>
      <c r="C90" s="32" t="e">
        <f>C92+C93+C94+C95</f>
        <v>#REF!</v>
      </c>
      <c r="E90" s="14"/>
    </row>
    <row r="91" spans="1:5" s="6" customFormat="1" ht="23.25">
      <c r="A91" s="27" t="s">
        <v>17</v>
      </c>
      <c r="B91" s="28"/>
      <c r="C91" s="29"/>
      <c r="E91" s="13"/>
    </row>
    <row r="92" spans="1:5" s="6" customFormat="1" ht="23.25">
      <c r="A92" s="27" t="s">
        <v>10</v>
      </c>
      <c r="B92" s="28">
        <v>260</v>
      </c>
      <c r="C92" s="29" t="e">
        <f>C98</f>
        <v>#REF!</v>
      </c>
      <c r="E92" s="13"/>
    </row>
    <row r="93" spans="1:5" s="6" customFormat="1" ht="31.5">
      <c r="A93" s="27" t="s">
        <v>11</v>
      </c>
      <c r="B93" s="28">
        <v>260</v>
      </c>
      <c r="C93" s="29" t="e">
        <f t="shared" ref="C93:C95" si="2">C99</f>
        <v>#REF!</v>
      </c>
      <c r="E93" s="13"/>
    </row>
    <row r="94" spans="1:5" s="6" customFormat="1" ht="23.25">
      <c r="A94" s="27" t="s">
        <v>12</v>
      </c>
      <c r="B94" s="28">
        <v>260</v>
      </c>
      <c r="C94" s="29" t="e">
        <f t="shared" si="2"/>
        <v>#REF!</v>
      </c>
      <c r="E94" s="13"/>
    </row>
    <row r="95" spans="1:5" s="6" customFormat="1" ht="23.25">
      <c r="A95" s="27" t="s">
        <v>13</v>
      </c>
      <c r="B95" s="28">
        <v>260</v>
      </c>
      <c r="C95" s="29" t="e">
        <f t="shared" si="2"/>
        <v>#REF!</v>
      </c>
      <c r="E95" s="13"/>
    </row>
    <row r="96" spans="1:5" s="5" customFormat="1" ht="22.5">
      <c r="A96" s="30" t="s">
        <v>29</v>
      </c>
      <c r="B96" s="31">
        <v>262</v>
      </c>
      <c r="C96" s="32" t="e">
        <f>C98+C99+C100+C101</f>
        <v>#REF!</v>
      </c>
      <c r="E96" s="14"/>
    </row>
    <row r="97" spans="1:5" s="6" customFormat="1" ht="23.25">
      <c r="A97" s="27" t="s">
        <v>17</v>
      </c>
      <c r="B97" s="28"/>
      <c r="C97" s="29"/>
      <c r="E97" s="13"/>
    </row>
    <row r="98" spans="1:5" s="6" customFormat="1" ht="23.25">
      <c r="A98" s="27" t="s">
        <v>10</v>
      </c>
      <c r="B98" s="28">
        <v>262</v>
      </c>
      <c r="C98" s="29" t="e">
        <f>#REF!+#REF!+#REF!+#REF!+#REF!+#REF!+#REF!+'Киевский Тополек'!C98+#REF!+#REF!+#REF!+#REF!+#REF!+#REF!+#REF!+#REF!+#REF!+#REF!</f>
        <v>#REF!</v>
      </c>
      <c r="E98" s="13"/>
    </row>
    <row r="99" spans="1:5" s="6" customFormat="1" ht="31.5">
      <c r="A99" s="27" t="s">
        <v>11</v>
      </c>
      <c r="B99" s="28">
        <v>262</v>
      </c>
      <c r="C99" s="29" t="e">
        <f>#REF!+#REF!+#REF!+#REF!+#REF!+#REF!+#REF!+'Киевский Тополек'!C99+#REF!+#REF!+#REF!+#REF!+#REF!+#REF!+#REF!+#REF!+#REF!+#REF!</f>
        <v>#REF!</v>
      </c>
      <c r="E99" s="13"/>
    </row>
    <row r="100" spans="1:5" s="6" customFormat="1" ht="23.25">
      <c r="A100" s="27" t="s">
        <v>12</v>
      </c>
      <c r="B100" s="28">
        <v>262</v>
      </c>
      <c r="C100" s="29" t="e">
        <f>#REF!+#REF!+#REF!+#REF!+#REF!+#REF!+#REF!+'Киевский Тополек'!C100+#REF!+#REF!+#REF!+#REF!+#REF!+#REF!+#REF!+#REF!+#REF!+#REF!</f>
        <v>#REF!</v>
      </c>
      <c r="E100" s="13"/>
    </row>
    <row r="101" spans="1:5" s="6" customFormat="1" ht="23.25">
      <c r="A101" s="27" t="s">
        <v>13</v>
      </c>
      <c r="B101" s="28">
        <v>262</v>
      </c>
      <c r="C101" s="29" t="e">
        <f>#REF!+#REF!+#REF!+#REF!+#REF!+#REF!+#REF!+'Киевский Тополек'!C101+#REF!+#REF!+#REF!+#REF!+#REF!+#REF!+#REF!+#REF!+#REF!+#REF!</f>
        <v>#REF!</v>
      </c>
      <c r="E101" s="13"/>
    </row>
    <row r="102" spans="1:5" s="5" customFormat="1" ht="22.5">
      <c r="A102" s="30" t="s">
        <v>30</v>
      </c>
      <c r="B102" s="31">
        <v>290</v>
      </c>
      <c r="C102" s="32" t="e">
        <f>C104+C105+C106+C107</f>
        <v>#REF!</v>
      </c>
      <c r="E102" s="14"/>
    </row>
    <row r="103" spans="1:5" s="6" customFormat="1" ht="23.25">
      <c r="A103" s="27" t="s">
        <v>17</v>
      </c>
      <c r="B103" s="28"/>
      <c r="C103" s="29"/>
      <c r="E103" s="13"/>
    </row>
    <row r="104" spans="1:5" s="6" customFormat="1" ht="23.25">
      <c r="A104" s="27" t="s">
        <v>10</v>
      </c>
      <c r="B104" s="28">
        <v>290</v>
      </c>
      <c r="C104" s="29" t="e">
        <f>#REF!+#REF!+#REF!+#REF!+#REF!+#REF!+#REF!+'Киевский Тополек'!C104+#REF!+#REF!+#REF!+#REF!+#REF!+#REF!+#REF!+#REF!+#REF!+#REF!</f>
        <v>#REF!</v>
      </c>
      <c r="E104" s="13"/>
    </row>
    <row r="105" spans="1:5" s="6" customFormat="1" ht="31.5">
      <c r="A105" s="27" t="s">
        <v>11</v>
      </c>
      <c r="B105" s="28">
        <v>290</v>
      </c>
      <c r="C105" s="29" t="e">
        <f>#REF!+#REF!+#REF!+#REF!+#REF!+#REF!+#REF!+'Киевский Тополек'!C105+#REF!+#REF!+#REF!+#REF!+#REF!+#REF!+#REF!+#REF!+#REF!+#REF!</f>
        <v>#REF!</v>
      </c>
      <c r="E105" s="13"/>
    </row>
    <row r="106" spans="1:5" s="6" customFormat="1" ht="23.25">
      <c r="A106" s="27" t="s">
        <v>12</v>
      </c>
      <c r="B106" s="28">
        <v>290</v>
      </c>
      <c r="C106" s="29" t="e">
        <f>#REF!+#REF!+#REF!+#REF!+#REF!+#REF!+#REF!+'Киевский Тополек'!C106+#REF!+#REF!+#REF!+#REF!+#REF!+#REF!+#REF!+#REF!+#REF!+#REF!</f>
        <v>#REF!</v>
      </c>
      <c r="E106" s="13"/>
    </row>
    <row r="107" spans="1:5" s="6" customFormat="1" ht="23.25">
      <c r="A107" s="27" t="s">
        <v>13</v>
      </c>
      <c r="B107" s="28">
        <v>290</v>
      </c>
      <c r="C107" s="29" t="e">
        <f>#REF!+#REF!+#REF!+#REF!+#REF!+#REF!+#REF!+'Киевский Тополек'!C107+#REF!+#REF!+#REF!+#REF!+#REF!+#REF!+#REF!+#REF!+#REF!+#REF!</f>
        <v>#REF!</v>
      </c>
      <c r="E107" s="13"/>
    </row>
    <row r="108" spans="1:5" s="5" customFormat="1" ht="22.5">
      <c r="A108" s="30" t="s">
        <v>31</v>
      </c>
      <c r="B108" s="31">
        <v>300</v>
      </c>
      <c r="C108" s="32" t="e">
        <f>C114+C120</f>
        <v>#REF!</v>
      </c>
      <c r="E108" s="14"/>
    </row>
    <row r="109" spans="1:5" s="6" customFormat="1" ht="23.25">
      <c r="A109" s="27" t="s">
        <v>17</v>
      </c>
      <c r="B109" s="28"/>
      <c r="C109" s="29"/>
      <c r="E109" s="13"/>
    </row>
    <row r="110" spans="1:5" s="6" customFormat="1" ht="23.25">
      <c r="A110" s="27" t="s">
        <v>10</v>
      </c>
      <c r="B110" s="28">
        <v>300</v>
      </c>
      <c r="C110" s="29" t="e">
        <f>C116+C122</f>
        <v>#REF!</v>
      </c>
      <c r="E110" s="13"/>
    </row>
    <row r="111" spans="1:5" s="6" customFormat="1" ht="31.5">
      <c r="A111" s="27" t="s">
        <v>11</v>
      </c>
      <c r="B111" s="28">
        <v>300</v>
      </c>
      <c r="C111" s="29" t="e">
        <f t="shared" ref="C111:C113" si="3">C117+C123</f>
        <v>#REF!</v>
      </c>
      <c r="E111" s="13"/>
    </row>
    <row r="112" spans="1:5" s="6" customFormat="1" ht="23.25">
      <c r="A112" s="27" t="s">
        <v>12</v>
      </c>
      <c r="B112" s="28">
        <v>300</v>
      </c>
      <c r="C112" s="29" t="e">
        <f t="shared" si="3"/>
        <v>#REF!</v>
      </c>
      <c r="E112" s="13"/>
    </row>
    <row r="113" spans="1:5" s="6" customFormat="1" ht="23.25">
      <c r="A113" s="27" t="s">
        <v>13</v>
      </c>
      <c r="B113" s="28">
        <v>300</v>
      </c>
      <c r="C113" s="29" t="e">
        <f t="shared" si="3"/>
        <v>#REF!</v>
      </c>
      <c r="E113" s="13"/>
    </row>
    <row r="114" spans="1:5" s="5" customFormat="1" ht="22.5">
      <c r="A114" s="30" t="s">
        <v>32</v>
      </c>
      <c r="B114" s="31">
        <v>310</v>
      </c>
      <c r="C114" s="32" t="e">
        <f>C116+C117+C118+C119</f>
        <v>#REF!</v>
      </c>
      <c r="E114" s="14"/>
    </row>
    <row r="115" spans="1:5" s="6" customFormat="1" ht="23.25">
      <c r="A115" s="27" t="s">
        <v>17</v>
      </c>
      <c r="B115" s="28"/>
      <c r="C115" s="29"/>
      <c r="E115" s="13"/>
    </row>
    <row r="116" spans="1:5" s="6" customFormat="1" ht="23.25">
      <c r="A116" s="27" t="s">
        <v>10</v>
      </c>
      <c r="B116" s="28">
        <v>310</v>
      </c>
      <c r="C116" s="29" t="e">
        <f>#REF!+#REF!+#REF!+#REF!+#REF!+#REF!+#REF!+'Киевский Тополек'!C116+#REF!+#REF!+#REF!+#REF!+#REF!+#REF!+#REF!+#REF!+#REF!+#REF!</f>
        <v>#REF!</v>
      </c>
      <c r="E116" s="13"/>
    </row>
    <row r="117" spans="1:5" s="6" customFormat="1" ht="31.5">
      <c r="A117" s="27" t="s">
        <v>11</v>
      </c>
      <c r="B117" s="28">
        <v>310</v>
      </c>
      <c r="C117" s="29" t="e">
        <f>#REF!+#REF!+#REF!+#REF!+#REF!+#REF!+#REF!+'Киевский Тополек'!C117+#REF!+#REF!+#REF!+#REF!+#REF!+#REF!+#REF!+#REF!+#REF!+#REF!</f>
        <v>#REF!</v>
      </c>
      <c r="E117" s="13"/>
    </row>
    <row r="118" spans="1:5" s="6" customFormat="1" ht="23.25">
      <c r="A118" s="27" t="s">
        <v>12</v>
      </c>
      <c r="B118" s="28">
        <v>310</v>
      </c>
      <c r="C118" s="29" t="e">
        <f>#REF!+#REF!+#REF!+#REF!+#REF!+#REF!+#REF!+'Киевский Тополек'!C118+#REF!+#REF!+#REF!+#REF!+#REF!+#REF!+#REF!+#REF!+#REF!+#REF!</f>
        <v>#REF!</v>
      </c>
      <c r="E118" s="13"/>
    </row>
    <row r="119" spans="1:5" s="6" customFormat="1" ht="23.25">
      <c r="A119" s="27" t="s">
        <v>13</v>
      </c>
      <c r="B119" s="28">
        <v>310</v>
      </c>
      <c r="C119" s="29" t="e">
        <f>#REF!+#REF!+#REF!+#REF!+#REF!+#REF!+#REF!+'Киевский Тополек'!C119+#REF!+#REF!+#REF!+#REF!+#REF!+#REF!+#REF!+#REF!+#REF!+#REF!</f>
        <v>#REF!</v>
      </c>
      <c r="E119" s="13"/>
    </row>
    <row r="120" spans="1:5" s="5" customFormat="1" ht="22.5">
      <c r="A120" s="30" t="s">
        <v>33</v>
      </c>
      <c r="B120" s="31">
        <v>340</v>
      </c>
      <c r="C120" s="32" t="e">
        <f>C122+C123+C124+C125</f>
        <v>#REF!</v>
      </c>
      <c r="E120" s="14"/>
    </row>
    <row r="121" spans="1:5" s="6" customFormat="1" ht="23.25">
      <c r="A121" s="27" t="s">
        <v>17</v>
      </c>
      <c r="B121" s="28"/>
      <c r="C121" s="29"/>
      <c r="E121" s="13"/>
    </row>
    <row r="122" spans="1:5" s="6" customFormat="1" ht="23.25">
      <c r="A122" s="27" t="s">
        <v>10</v>
      </c>
      <c r="B122" s="28">
        <v>340</v>
      </c>
      <c r="C122" s="29" t="e">
        <f>#REF!+#REF!+#REF!+#REF!+#REF!+#REF!+#REF!+'Киевский Тополек'!C122+#REF!+#REF!+#REF!+#REF!+#REF!+#REF!+#REF!+#REF!+#REF!+#REF!</f>
        <v>#REF!</v>
      </c>
      <c r="E122" s="13"/>
    </row>
    <row r="123" spans="1:5" s="6" customFormat="1" ht="31.5">
      <c r="A123" s="27" t="s">
        <v>11</v>
      </c>
      <c r="B123" s="28">
        <v>340</v>
      </c>
      <c r="C123" s="29" t="e">
        <f>#REF!+#REF!+#REF!+#REF!+#REF!+#REF!+#REF!+'Киевский Тополек'!C123+#REF!+#REF!+#REF!+#REF!+#REF!+#REF!+#REF!+#REF!+#REF!+#REF!</f>
        <v>#REF!</v>
      </c>
      <c r="E123" s="13"/>
    </row>
    <row r="124" spans="1:5" s="6" customFormat="1" ht="23.25">
      <c r="A124" s="27" t="s">
        <v>12</v>
      </c>
      <c r="B124" s="28">
        <v>340</v>
      </c>
      <c r="C124" s="29" t="e">
        <f>#REF!+#REF!+#REF!+#REF!+#REF!+#REF!+#REF!+'Киевский Тополек'!C124+#REF!+#REF!+#REF!+#REF!+#REF!+#REF!+#REF!+#REF!+#REF!+#REF!</f>
        <v>#REF!</v>
      </c>
      <c r="E124" s="13"/>
    </row>
    <row r="125" spans="1:5" s="6" customFormat="1" ht="23.25">
      <c r="A125" s="27" t="s">
        <v>13</v>
      </c>
      <c r="B125" s="28">
        <v>340</v>
      </c>
      <c r="C125" s="29" t="e">
        <f>#REF!+#REF!+#REF!+#REF!+#REF!+#REF!+#REF!+'Киевский Тополек'!C125+#REF!+#REF!+#REF!+#REF!+#REF!+#REF!+#REF!+#REF!+#REF!+#REF!</f>
        <v>#REF!</v>
      </c>
      <c r="E125" s="13"/>
    </row>
    <row r="126" spans="1:5" s="5" customFormat="1" ht="31.5">
      <c r="A126" s="30" t="s">
        <v>34</v>
      </c>
      <c r="B126" s="31">
        <v>241</v>
      </c>
      <c r="C126" s="32" t="e">
        <f>C128+C129+C130+C131</f>
        <v>#REF!</v>
      </c>
      <c r="E126" s="14"/>
    </row>
    <row r="127" spans="1:5" s="6" customFormat="1" ht="23.25">
      <c r="A127" s="27" t="s">
        <v>17</v>
      </c>
      <c r="B127" s="28"/>
      <c r="C127" s="29"/>
      <c r="E127" s="13"/>
    </row>
    <row r="128" spans="1:5" s="6" customFormat="1" ht="23.25">
      <c r="A128" s="27" t="s">
        <v>10</v>
      </c>
      <c r="B128" s="28">
        <v>241</v>
      </c>
      <c r="C128" s="29" t="e">
        <f>#REF!+#REF!+#REF!+#REF!+#REF!+#REF!+#REF!+'Киевский Тополек'!C128+#REF!+#REF!+#REF!+#REF!+#REF!+#REF!+#REF!+#REF!+#REF!+#REF!</f>
        <v>#REF!</v>
      </c>
      <c r="E128" s="13"/>
    </row>
    <row r="129" spans="1:5" s="6" customFormat="1" ht="31.5">
      <c r="A129" s="27" t="s">
        <v>11</v>
      </c>
      <c r="B129" s="28">
        <v>241</v>
      </c>
      <c r="C129" s="29" t="e">
        <f>#REF!+#REF!+#REF!+#REF!+#REF!+#REF!+#REF!+'Киевский Тополек'!C129+#REF!+#REF!+#REF!+#REF!+#REF!+#REF!+#REF!+#REF!+#REF!+#REF!</f>
        <v>#REF!</v>
      </c>
      <c r="E129" s="13"/>
    </row>
    <row r="130" spans="1:5" s="6" customFormat="1" ht="23.25">
      <c r="A130" s="27" t="s">
        <v>12</v>
      </c>
      <c r="B130" s="28">
        <v>241</v>
      </c>
      <c r="C130" s="29" t="e">
        <f>#REF!+#REF!+#REF!+#REF!+#REF!+#REF!+#REF!+'Киевский Тополек'!C130+#REF!+#REF!+#REF!+#REF!+#REF!+#REF!+#REF!+#REF!+#REF!+#REF!</f>
        <v>#REF!</v>
      </c>
      <c r="E130" s="13"/>
    </row>
    <row r="131" spans="1:5" s="6" customFormat="1" ht="23.25">
      <c r="A131" s="27" t="s">
        <v>13</v>
      </c>
      <c r="B131" s="28">
        <v>241</v>
      </c>
      <c r="C131" s="29" t="e">
        <f>#REF!+#REF!+#REF!+#REF!+#REF!+#REF!+#REF!+'Киевский Тополек'!C131+#REF!+#REF!+#REF!+#REF!+#REF!+#REF!+#REF!+#REF!+#REF!+#REF!</f>
        <v>#REF!</v>
      </c>
      <c r="E131" s="13"/>
    </row>
    <row r="132" spans="1:5" s="6" customFormat="1" ht="23.25">
      <c r="A132" s="27" t="s">
        <v>35</v>
      </c>
      <c r="B132" s="28"/>
      <c r="C132" s="29"/>
      <c r="E132" s="13"/>
    </row>
    <row r="133" spans="1:5" s="6" customFormat="1" ht="23.25">
      <c r="A133" s="34" t="s">
        <v>36</v>
      </c>
      <c r="B133" s="28"/>
      <c r="C133" s="29"/>
      <c r="E133" s="13"/>
    </row>
    <row r="134" spans="1:5" s="6" customFormat="1" ht="23.25">
      <c r="A134" s="35"/>
      <c r="B134" s="35"/>
      <c r="C134" s="35"/>
      <c r="E134" s="13"/>
    </row>
    <row r="135" spans="1:5" s="6" customFormat="1" ht="23.25">
      <c r="A135" s="35" t="s">
        <v>47</v>
      </c>
      <c r="B135" s="36"/>
      <c r="C135" s="38" t="s">
        <v>40</v>
      </c>
      <c r="E135" s="13"/>
    </row>
    <row r="136" spans="1:5" s="6" customFormat="1" ht="23.25">
      <c r="B136" s="37"/>
      <c r="C136" s="38"/>
      <c r="E136" s="13"/>
    </row>
    <row r="137" spans="1:5" s="6" customFormat="1" ht="23.25">
      <c r="A137" s="6" t="s">
        <v>48</v>
      </c>
      <c r="B137" s="39"/>
      <c r="C137" s="38" t="s">
        <v>38</v>
      </c>
      <c r="E137" s="13"/>
    </row>
    <row r="138" spans="1:5" s="6" customFormat="1" ht="23.25">
      <c r="B138" s="37"/>
      <c r="C138" s="38"/>
      <c r="E138" s="13"/>
    </row>
    <row r="139" spans="1:5" ht="23.25">
      <c r="A139" s="1" t="s">
        <v>37</v>
      </c>
      <c r="B139" s="40"/>
      <c r="C139" s="41"/>
      <c r="E139" s="9"/>
    </row>
    <row r="140" spans="1:5" ht="23.25">
      <c r="A140" s="1" t="s">
        <v>49</v>
      </c>
      <c r="B140" s="40"/>
      <c r="C140" s="41" t="s">
        <v>45</v>
      </c>
      <c r="E140" s="9"/>
    </row>
    <row r="141" spans="1:5" ht="23.25">
      <c r="B141" s="42"/>
      <c r="E141" s="9"/>
    </row>
    <row r="142" spans="1:5" ht="23.25">
      <c r="E142" s="9"/>
    </row>
    <row r="143" spans="1:5" ht="23.25">
      <c r="A143" s="1" t="s">
        <v>46</v>
      </c>
      <c r="E143" s="9"/>
    </row>
    <row r="144" spans="1:5" ht="23.25">
      <c r="E144" s="9"/>
    </row>
    <row r="145" spans="1:5" ht="23.25">
      <c r="A145" s="9"/>
      <c r="B145" s="9"/>
      <c r="C145" s="9"/>
      <c r="D145" s="9"/>
      <c r="E145" s="9"/>
    </row>
  </sheetData>
  <mergeCells count="6">
    <mergeCell ref="A5:C5"/>
    <mergeCell ref="A7:A8"/>
    <mergeCell ref="B7:B8"/>
    <mergeCell ref="B1:C1"/>
    <mergeCell ref="B2:C2"/>
    <mergeCell ref="B3:C3"/>
  </mergeCells>
  <pageMargins left="0.53" right="0.15" top="0.51" bottom="0.4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45"/>
  <sheetViews>
    <sheetView tabSelected="1" topLeftCell="A7" zoomScale="70" zoomScaleNormal="70" workbookViewId="0">
      <selection activeCell="F76" sqref="F76"/>
    </sheetView>
  </sheetViews>
  <sheetFormatPr defaultRowHeight="15.75"/>
  <cols>
    <col min="1" max="1" width="67.140625" style="1" customWidth="1"/>
    <col min="2" max="2" width="8.7109375" style="1" bestFit="1" customWidth="1"/>
    <col min="3" max="3" width="19.140625" style="1" customWidth="1"/>
    <col min="4" max="4" width="9.140625" style="1"/>
    <col min="5" max="5" width="11.85546875" style="1" bestFit="1" customWidth="1"/>
    <col min="6" max="6" width="10.7109375" style="1" bestFit="1" customWidth="1"/>
    <col min="7" max="7" width="11.5703125" style="1" bestFit="1" customWidth="1"/>
    <col min="8" max="16384" width="9.140625" style="1"/>
  </cols>
  <sheetData>
    <row r="1" spans="1:5" ht="23.25">
      <c r="A1" s="17" t="s">
        <v>42</v>
      </c>
      <c r="B1" s="48"/>
      <c r="C1" s="48"/>
      <c r="E1" s="9"/>
    </row>
    <row r="2" spans="1:5" ht="23.25">
      <c r="A2" s="18" t="s">
        <v>43</v>
      </c>
      <c r="B2" s="48"/>
      <c r="C2" s="48"/>
      <c r="E2" s="9"/>
    </row>
    <row r="3" spans="1:5" ht="23.25">
      <c r="A3" s="18" t="s">
        <v>44</v>
      </c>
      <c r="B3" s="48"/>
      <c r="C3" s="48"/>
      <c r="E3" s="9"/>
    </row>
    <row r="4" spans="1:5" ht="23.25">
      <c r="E4" s="9"/>
    </row>
    <row r="5" spans="1:5" ht="23.25">
      <c r="A5" s="45" t="s">
        <v>2</v>
      </c>
      <c r="B5" s="45"/>
      <c r="C5" s="45"/>
      <c r="E5" s="9"/>
    </row>
    <row r="6" spans="1:5" ht="23.25">
      <c r="A6" s="19"/>
      <c r="B6" s="19"/>
      <c r="C6" s="19"/>
      <c r="E6" s="9"/>
    </row>
    <row r="7" spans="1:5" s="3" customFormat="1" ht="23.25">
      <c r="A7" s="46" t="s">
        <v>0</v>
      </c>
      <c r="B7" s="46" t="s">
        <v>3</v>
      </c>
      <c r="C7" s="20" t="s">
        <v>4</v>
      </c>
      <c r="D7" s="4"/>
      <c r="E7" s="10"/>
    </row>
    <row r="8" spans="1:5" s="3" customFormat="1" ht="45.75" customHeight="1">
      <c r="A8" s="47"/>
      <c r="B8" s="47"/>
      <c r="C8" s="20" t="s">
        <v>5</v>
      </c>
      <c r="D8" s="4"/>
      <c r="E8" s="10"/>
    </row>
    <row r="9" spans="1:5" ht="23.25">
      <c r="A9" s="20">
        <v>1</v>
      </c>
      <c r="B9" s="20">
        <v>2</v>
      </c>
      <c r="C9" s="20">
        <v>3</v>
      </c>
      <c r="E9" s="9"/>
    </row>
    <row r="10" spans="1:5" s="2" customFormat="1" ht="31.5">
      <c r="A10" s="21" t="s">
        <v>6</v>
      </c>
      <c r="B10" s="22">
        <v>241</v>
      </c>
      <c r="C10" s="23">
        <f>C12+C13+C14</f>
        <v>10984.35</v>
      </c>
      <c r="E10" s="11"/>
    </row>
    <row r="11" spans="1:5" ht="23.25">
      <c r="A11" s="24" t="s">
        <v>1</v>
      </c>
      <c r="B11" s="25"/>
      <c r="C11" s="26"/>
      <c r="E11" s="9"/>
    </row>
    <row r="12" spans="1:5" ht="23.25">
      <c r="A12" s="24" t="s">
        <v>7</v>
      </c>
      <c r="B12" s="25">
        <v>241</v>
      </c>
      <c r="C12" s="26">
        <v>10984.35</v>
      </c>
      <c r="E12" s="9"/>
    </row>
    <row r="13" spans="1:5" ht="31.5">
      <c r="A13" s="24" t="s">
        <v>8</v>
      </c>
      <c r="B13" s="25">
        <v>241</v>
      </c>
      <c r="C13" s="26">
        <v>0</v>
      </c>
      <c r="E13" s="12"/>
    </row>
    <row r="14" spans="1:5" s="6" customFormat="1" ht="23.25">
      <c r="A14" s="27" t="s">
        <v>9</v>
      </c>
      <c r="B14" s="28">
        <v>241</v>
      </c>
      <c r="C14" s="29">
        <v>0</v>
      </c>
      <c r="E14" s="13"/>
    </row>
    <row r="15" spans="1:5" s="5" customFormat="1" ht="22.5">
      <c r="A15" s="30" t="s">
        <v>39</v>
      </c>
      <c r="B15" s="31">
        <v>241</v>
      </c>
      <c r="C15" s="32">
        <f>C17+C18+C19+C20</f>
        <v>4506735</v>
      </c>
      <c r="E15" s="14"/>
    </row>
    <row r="16" spans="1:5" s="6" customFormat="1" ht="23.25">
      <c r="A16" s="27" t="s">
        <v>1</v>
      </c>
      <c r="B16" s="28"/>
      <c r="C16" s="29"/>
      <c r="E16" s="13"/>
    </row>
    <row r="17" spans="1:7" s="6" customFormat="1" ht="23.25">
      <c r="A17" s="27" t="s">
        <v>10</v>
      </c>
      <c r="B17" s="28">
        <v>241</v>
      </c>
      <c r="C17" s="29">
        <v>2459570</v>
      </c>
      <c r="E17" s="15"/>
      <c r="F17" s="7"/>
      <c r="G17" s="7"/>
    </row>
    <row r="18" spans="1:7" s="6" customFormat="1" ht="31.5">
      <c r="A18" s="27" t="s">
        <v>11</v>
      </c>
      <c r="B18" s="28">
        <v>241</v>
      </c>
      <c r="C18" s="29">
        <v>1310700</v>
      </c>
      <c r="E18" s="15"/>
      <c r="F18" s="7"/>
      <c r="G18" s="7"/>
    </row>
    <row r="19" spans="1:7" s="6" customFormat="1" ht="23.25">
      <c r="A19" s="27" t="s">
        <v>12</v>
      </c>
      <c r="B19" s="28">
        <v>241</v>
      </c>
      <c r="C19" s="29">
        <v>322740</v>
      </c>
      <c r="E19" s="13"/>
    </row>
    <row r="20" spans="1:7" s="6" customFormat="1" ht="23.25">
      <c r="A20" s="27" t="s">
        <v>13</v>
      </c>
      <c r="B20" s="28">
        <v>241</v>
      </c>
      <c r="C20" s="29">
        <v>413725</v>
      </c>
      <c r="E20" s="15"/>
      <c r="F20" s="7"/>
    </row>
    <row r="21" spans="1:7" s="5" customFormat="1" ht="22.5">
      <c r="A21" s="30" t="s">
        <v>14</v>
      </c>
      <c r="B21" s="31">
        <v>241</v>
      </c>
      <c r="C21" s="32">
        <f>C23+C108</f>
        <v>4506735</v>
      </c>
      <c r="E21" s="16"/>
      <c r="F21" s="8"/>
      <c r="G21" s="8"/>
    </row>
    <row r="22" spans="1:7" s="6" customFormat="1" ht="23.25">
      <c r="A22" s="27" t="s">
        <v>1</v>
      </c>
      <c r="B22" s="28"/>
      <c r="C22" s="29"/>
      <c r="E22" s="13"/>
    </row>
    <row r="23" spans="1:7" s="5" customFormat="1" ht="22.5">
      <c r="A23" s="33" t="s">
        <v>15</v>
      </c>
      <c r="B23" s="31">
        <v>200</v>
      </c>
      <c r="C23" s="32">
        <f>C24+C48+C90+C102</f>
        <v>3823180</v>
      </c>
      <c r="E23" s="14"/>
    </row>
    <row r="24" spans="1:7" s="5" customFormat="1" ht="31.5">
      <c r="A24" s="30" t="s">
        <v>16</v>
      </c>
      <c r="B24" s="31">
        <v>210</v>
      </c>
      <c r="C24" s="32">
        <f>C30+C36+C42</f>
        <v>2421262.48</v>
      </c>
      <c r="E24" s="16"/>
    </row>
    <row r="25" spans="1:7" s="6" customFormat="1" ht="23.25">
      <c r="A25" s="27" t="s">
        <v>17</v>
      </c>
      <c r="B25" s="28"/>
      <c r="C25" s="29"/>
      <c r="E25" s="13"/>
    </row>
    <row r="26" spans="1:7" s="6" customFormat="1" ht="23.25">
      <c r="A26" s="27" t="s">
        <v>10</v>
      </c>
      <c r="B26" s="28">
        <v>210</v>
      </c>
      <c r="C26" s="29">
        <f>C32+C38+C44</f>
        <v>997450</v>
      </c>
      <c r="E26" s="13"/>
    </row>
    <row r="27" spans="1:7" s="6" customFormat="1" ht="31.5">
      <c r="A27" s="27" t="s">
        <v>11</v>
      </c>
      <c r="B27" s="28">
        <v>210</v>
      </c>
      <c r="C27" s="29">
        <f t="shared" ref="C27:C29" si="0">C33+C39+C45</f>
        <v>1229982.48</v>
      </c>
      <c r="E27" s="13"/>
    </row>
    <row r="28" spans="1:7" s="6" customFormat="1" ht="23.25">
      <c r="A28" s="27" t="s">
        <v>12</v>
      </c>
      <c r="B28" s="28">
        <v>210</v>
      </c>
      <c r="C28" s="29">
        <f t="shared" si="0"/>
        <v>193830</v>
      </c>
      <c r="E28" s="13"/>
    </row>
    <row r="29" spans="1:7" s="6" customFormat="1" ht="23.25">
      <c r="A29" s="27" t="s">
        <v>13</v>
      </c>
      <c r="B29" s="28">
        <v>210</v>
      </c>
      <c r="C29" s="29">
        <f t="shared" si="0"/>
        <v>0</v>
      </c>
      <c r="E29" s="13"/>
    </row>
    <row r="30" spans="1:7" s="5" customFormat="1" ht="22.5">
      <c r="A30" s="30" t="s">
        <v>18</v>
      </c>
      <c r="B30" s="31">
        <v>211</v>
      </c>
      <c r="C30" s="32">
        <f>C32+C33+C34+C35</f>
        <v>1859625.26</v>
      </c>
      <c r="E30" s="14"/>
    </row>
    <row r="31" spans="1:7" s="6" customFormat="1" ht="23.25">
      <c r="A31" s="27" t="s">
        <v>17</v>
      </c>
      <c r="B31" s="28"/>
      <c r="C31" s="29"/>
      <c r="E31" s="13"/>
    </row>
    <row r="32" spans="1:7" s="6" customFormat="1" ht="23.25">
      <c r="A32" s="27" t="s">
        <v>10</v>
      </c>
      <c r="B32" s="28">
        <v>211</v>
      </c>
      <c r="C32" s="29">
        <v>766080</v>
      </c>
      <c r="E32" s="13"/>
    </row>
    <row r="33" spans="1:5" s="6" customFormat="1" ht="31.5">
      <c r="A33" s="27" t="s">
        <v>11</v>
      </c>
      <c r="B33" s="28">
        <v>211</v>
      </c>
      <c r="C33" s="29">
        <v>944685.26</v>
      </c>
      <c r="E33" s="13"/>
    </row>
    <row r="34" spans="1:5" s="6" customFormat="1" ht="23.25">
      <c r="A34" s="27" t="s">
        <v>12</v>
      </c>
      <c r="B34" s="28">
        <v>211</v>
      </c>
      <c r="C34" s="29">
        <v>148860</v>
      </c>
      <c r="E34" s="13"/>
    </row>
    <row r="35" spans="1:5" s="6" customFormat="1" ht="23.25">
      <c r="A35" s="27" t="s">
        <v>13</v>
      </c>
      <c r="B35" s="28">
        <v>211</v>
      </c>
      <c r="C35" s="29">
        <v>0</v>
      </c>
      <c r="E35" s="13"/>
    </row>
    <row r="36" spans="1:5" s="5" customFormat="1" ht="22.5">
      <c r="A36" s="30" t="s">
        <v>19</v>
      </c>
      <c r="B36" s="31">
        <v>212</v>
      </c>
      <c r="C36" s="32">
        <f>C38+C39+C40+C41</f>
        <v>0</v>
      </c>
      <c r="E36" s="14"/>
    </row>
    <row r="37" spans="1:5" s="6" customFormat="1" ht="23.25">
      <c r="A37" s="27" t="s">
        <v>17</v>
      </c>
      <c r="B37" s="28"/>
      <c r="C37" s="29"/>
      <c r="E37" s="13"/>
    </row>
    <row r="38" spans="1:5" s="6" customFormat="1" ht="23.25">
      <c r="A38" s="27" t="s">
        <v>10</v>
      </c>
      <c r="B38" s="28">
        <v>212</v>
      </c>
      <c r="C38" s="29"/>
      <c r="E38" s="13"/>
    </row>
    <row r="39" spans="1:5" s="6" customFormat="1" ht="31.5">
      <c r="A39" s="27" t="s">
        <v>11</v>
      </c>
      <c r="B39" s="28">
        <v>212</v>
      </c>
      <c r="C39" s="29"/>
      <c r="E39" s="13"/>
    </row>
    <row r="40" spans="1:5" s="6" customFormat="1" ht="23.25">
      <c r="A40" s="27" t="s">
        <v>12</v>
      </c>
      <c r="B40" s="28">
        <v>212</v>
      </c>
      <c r="C40" s="29"/>
      <c r="E40" s="13"/>
    </row>
    <row r="41" spans="1:5" s="6" customFormat="1" ht="23.25">
      <c r="A41" s="27" t="s">
        <v>13</v>
      </c>
      <c r="B41" s="28">
        <v>212</v>
      </c>
      <c r="C41" s="29"/>
      <c r="E41" s="13"/>
    </row>
    <row r="42" spans="1:5" s="5" customFormat="1" ht="22.5">
      <c r="A42" s="30" t="s">
        <v>20</v>
      </c>
      <c r="B42" s="31">
        <v>213</v>
      </c>
      <c r="C42" s="32">
        <f>C44+C45+C46+C47</f>
        <v>561637.22</v>
      </c>
      <c r="E42" s="14"/>
    </row>
    <row r="43" spans="1:5" s="6" customFormat="1" ht="23.25">
      <c r="A43" s="27" t="s">
        <v>17</v>
      </c>
      <c r="B43" s="28"/>
      <c r="C43" s="29"/>
      <c r="E43" s="13"/>
    </row>
    <row r="44" spans="1:5" s="6" customFormat="1" ht="23.25">
      <c r="A44" s="27" t="s">
        <v>10</v>
      </c>
      <c r="B44" s="28">
        <v>213</v>
      </c>
      <c r="C44" s="29">
        <v>231370</v>
      </c>
      <c r="E44" s="13"/>
    </row>
    <row r="45" spans="1:5" s="6" customFormat="1" ht="31.5">
      <c r="A45" s="27" t="s">
        <v>11</v>
      </c>
      <c r="B45" s="28">
        <v>213</v>
      </c>
      <c r="C45" s="29">
        <v>285297.21999999997</v>
      </c>
      <c r="E45" s="13"/>
    </row>
    <row r="46" spans="1:5" s="6" customFormat="1" ht="23.25">
      <c r="A46" s="27" t="s">
        <v>12</v>
      </c>
      <c r="B46" s="28">
        <v>213</v>
      </c>
      <c r="C46" s="29">
        <v>44970</v>
      </c>
      <c r="E46" s="13"/>
    </row>
    <row r="47" spans="1:5" s="6" customFormat="1" ht="23.25">
      <c r="A47" s="27" t="s">
        <v>13</v>
      </c>
      <c r="B47" s="28">
        <v>213</v>
      </c>
      <c r="C47" s="29">
        <v>0</v>
      </c>
      <c r="E47" s="13"/>
    </row>
    <row r="48" spans="1:5" s="5" customFormat="1" ht="22.5">
      <c r="A48" s="30" t="s">
        <v>21</v>
      </c>
      <c r="B48" s="31">
        <v>220</v>
      </c>
      <c r="C48" s="32">
        <f>C54+C60+C66+C72+C78+C84</f>
        <v>1363317.52</v>
      </c>
      <c r="E48" s="14"/>
    </row>
    <row r="49" spans="1:5" s="6" customFormat="1" ht="23.25">
      <c r="A49" s="27" t="s">
        <v>17</v>
      </c>
      <c r="B49" s="28"/>
      <c r="C49" s="29"/>
      <c r="E49" s="13"/>
    </row>
    <row r="50" spans="1:5" s="6" customFormat="1" ht="23.25">
      <c r="A50" s="27" t="s">
        <v>10</v>
      </c>
      <c r="B50" s="28">
        <v>220</v>
      </c>
      <c r="C50" s="29">
        <f>C56+C62+C68+C74+C80+C86</f>
        <v>1282600</v>
      </c>
      <c r="E50" s="13"/>
    </row>
    <row r="51" spans="1:5" s="6" customFormat="1" ht="31.5">
      <c r="A51" s="27" t="s">
        <v>11</v>
      </c>
      <c r="B51" s="28">
        <v>220</v>
      </c>
      <c r="C51" s="29">
        <f t="shared" ref="C51:C53" si="1">C57+C63+C69+C75+C81+C87</f>
        <v>80717.51999999999</v>
      </c>
      <c r="E51" s="13"/>
    </row>
    <row r="52" spans="1:5" s="6" customFormat="1" ht="23.25">
      <c r="A52" s="27" t="s">
        <v>12</v>
      </c>
      <c r="B52" s="28">
        <v>220</v>
      </c>
      <c r="C52" s="29">
        <f t="shared" si="1"/>
        <v>0</v>
      </c>
      <c r="E52" s="13"/>
    </row>
    <row r="53" spans="1:5" s="6" customFormat="1" ht="23.25">
      <c r="A53" s="27" t="s">
        <v>13</v>
      </c>
      <c r="B53" s="28">
        <v>220</v>
      </c>
      <c r="C53" s="29">
        <f t="shared" si="1"/>
        <v>0</v>
      </c>
      <c r="E53" s="13"/>
    </row>
    <row r="54" spans="1:5" s="5" customFormat="1" ht="22.5">
      <c r="A54" s="30" t="s">
        <v>22</v>
      </c>
      <c r="B54" s="31">
        <v>221</v>
      </c>
      <c r="C54" s="32">
        <f>C56+C57+C58+C59</f>
        <v>19852.32</v>
      </c>
      <c r="E54" s="14"/>
    </row>
    <row r="55" spans="1:5" s="6" customFormat="1" ht="23.25">
      <c r="A55" s="27" t="s">
        <v>17</v>
      </c>
      <c r="B55" s="28"/>
      <c r="C55" s="29"/>
      <c r="E55" s="13"/>
    </row>
    <row r="56" spans="1:5" s="6" customFormat="1" ht="23.25">
      <c r="A56" s="27" t="s">
        <v>10</v>
      </c>
      <c r="B56" s="28">
        <v>221</v>
      </c>
      <c r="C56" s="29">
        <v>0</v>
      </c>
      <c r="E56" s="13"/>
    </row>
    <row r="57" spans="1:5" s="6" customFormat="1" ht="31.5">
      <c r="A57" s="27" t="s">
        <v>11</v>
      </c>
      <c r="B57" s="28">
        <v>221</v>
      </c>
      <c r="C57" s="29">
        <v>19852.32</v>
      </c>
      <c r="E57" s="13"/>
    </row>
    <row r="58" spans="1:5" s="6" customFormat="1" ht="23.25">
      <c r="A58" s="27" t="s">
        <v>12</v>
      </c>
      <c r="B58" s="28">
        <v>221</v>
      </c>
      <c r="C58" s="29">
        <v>0</v>
      </c>
      <c r="E58" s="13"/>
    </row>
    <row r="59" spans="1:5" s="6" customFormat="1" ht="23.25">
      <c r="A59" s="27" t="s">
        <v>13</v>
      </c>
      <c r="B59" s="28">
        <v>221</v>
      </c>
      <c r="C59" s="29">
        <v>0</v>
      </c>
      <c r="E59" s="13"/>
    </row>
    <row r="60" spans="1:5" s="5" customFormat="1" ht="22.5">
      <c r="A60" s="30" t="s">
        <v>23</v>
      </c>
      <c r="B60" s="31">
        <v>222</v>
      </c>
      <c r="C60" s="32">
        <f>C62+C63+C64+C65</f>
        <v>0</v>
      </c>
      <c r="E60" s="14"/>
    </row>
    <row r="61" spans="1:5" s="6" customFormat="1" ht="23.25">
      <c r="A61" s="27" t="s">
        <v>17</v>
      </c>
      <c r="B61" s="28"/>
      <c r="C61" s="29"/>
      <c r="E61" s="13"/>
    </row>
    <row r="62" spans="1:5" s="6" customFormat="1" ht="23.25">
      <c r="A62" s="27" t="s">
        <v>10</v>
      </c>
      <c r="B62" s="28">
        <v>222</v>
      </c>
      <c r="C62" s="29"/>
      <c r="E62" s="13"/>
    </row>
    <row r="63" spans="1:5" s="6" customFormat="1" ht="31.5">
      <c r="A63" s="27" t="s">
        <v>11</v>
      </c>
      <c r="B63" s="28">
        <v>222</v>
      </c>
      <c r="C63" s="29"/>
      <c r="E63" s="13"/>
    </row>
    <row r="64" spans="1:5" s="6" customFormat="1" ht="23.25">
      <c r="A64" s="27" t="s">
        <v>12</v>
      </c>
      <c r="B64" s="28">
        <v>222</v>
      </c>
      <c r="C64" s="29"/>
      <c r="E64" s="13"/>
    </row>
    <row r="65" spans="1:5" s="6" customFormat="1" ht="23.25">
      <c r="A65" s="27" t="s">
        <v>13</v>
      </c>
      <c r="B65" s="28">
        <v>222</v>
      </c>
      <c r="C65" s="29"/>
      <c r="E65" s="13"/>
    </row>
    <row r="66" spans="1:5" s="5" customFormat="1" ht="22.5">
      <c r="A66" s="30" t="s">
        <v>24</v>
      </c>
      <c r="B66" s="31">
        <v>223</v>
      </c>
      <c r="C66" s="32">
        <f>C68+C69+C70+C71</f>
        <v>1274600</v>
      </c>
      <c r="E66" s="14"/>
    </row>
    <row r="67" spans="1:5" s="6" customFormat="1" ht="23.25">
      <c r="A67" s="27" t="s">
        <v>17</v>
      </c>
      <c r="B67" s="28"/>
      <c r="C67" s="29"/>
      <c r="E67" s="13"/>
    </row>
    <row r="68" spans="1:5" s="6" customFormat="1" ht="23.25">
      <c r="A68" s="27" t="s">
        <v>10</v>
      </c>
      <c r="B68" s="28">
        <v>223</v>
      </c>
      <c r="C68" s="29">
        <v>1274600</v>
      </c>
      <c r="E68" s="13"/>
    </row>
    <row r="69" spans="1:5" s="6" customFormat="1" ht="31.5">
      <c r="A69" s="27" t="s">
        <v>11</v>
      </c>
      <c r="B69" s="28">
        <v>223</v>
      </c>
      <c r="C69" s="29">
        <v>0</v>
      </c>
      <c r="E69" s="13"/>
    </row>
    <row r="70" spans="1:5" s="6" customFormat="1" ht="23.25">
      <c r="A70" s="27" t="s">
        <v>12</v>
      </c>
      <c r="B70" s="28">
        <v>223</v>
      </c>
      <c r="C70" s="29">
        <v>0</v>
      </c>
      <c r="E70" s="13"/>
    </row>
    <row r="71" spans="1:5" s="6" customFormat="1" ht="23.25">
      <c r="A71" s="27" t="s">
        <v>13</v>
      </c>
      <c r="B71" s="28">
        <v>223</v>
      </c>
      <c r="C71" s="29">
        <v>0</v>
      </c>
      <c r="E71" s="13"/>
    </row>
    <row r="72" spans="1:5" s="5" customFormat="1" ht="22.5">
      <c r="A72" s="30" t="s">
        <v>25</v>
      </c>
      <c r="B72" s="31">
        <v>224</v>
      </c>
      <c r="C72" s="32">
        <f>C74+C75+C76+C77</f>
        <v>0</v>
      </c>
      <c r="E72" s="14"/>
    </row>
    <row r="73" spans="1:5" s="6" customFormat="1" ht="23.25">
      <c r="A73" s="27" t="s">
        <v>17</v>
      </c>
      <c r="B73" s="28"/>
      <c r="C73" s="29"/>
      <c r="E73" s="13"/>
    </row>
    <row r="74" spans="1:5" s="6" customFormat="1" ht="23.25">
      <c r="A74" s="27" t="s">
        <v>10</v>
      </c>
      <c r="B74" s="28">
        <v>224</v>
      </c>
      <c r="C74" s="29"/>
      <c r="E74" s="13"/>
    </row>
    <row r="75" spans="1:5" s="6" customFormat="1" ht="31.5">
      <c r="A75" s="27" t="s">
        <v>11</v>
      </c>
      <c r="B75" s="28">
        <v>224</v>
      </c>
      <c r="C75" s="29"/>
      <c r="E75" s="13"/>
    </row>
    <row r="76" spans="1:5" s="6" customFormat="1" ht="23.25">
      <c r="A76" s="27" t="s">
        <v>12</v>
      </c>
      <c r="B76" s="28">
        <v>224</v>
      </c>
      <c r="C76" s="29"/>
      <c r="E76" s="13"/>
    </row>
    <row r="77" spans="1:5" s="6" customFormat="1" ht="23.25">
      <c r="A77" s="27" t="s">
        <v>13</v>
      </c>
      <c r="B77" s="28">
        <v>224</v>
      </c>
      <c r="C77" s="29"/>
      <c r="E77" s="13"/>
    </row>
    <row r="78" spans="1:5" s="5" customFormat="1" ht="22.5">
      <c r="A78" s="30" t="s">
        <v>26</v>
      </c>
      <c r="B78" s="31">
        <v>225</v>
      </c>
      <c r="C78" s="32">
        <f>C80+C81+C82+C83</f>
        <v>0</v>
      </c>
      <c r="E78" s="14"/>
    </row>
    <row r="79" spans="1:5" s="6" customFormat="1" ht="23.25">
      <c r="A79" s="27" t="s">
        <v>17</v>
      </c>
      <c r="B79" s="28"/>
      <c r="C79" s="29"/>
      <c r="E79" s="13"/>
    </row>
    <row r="80" spans="1:5" s="6" customFormat="1" ht="23.25">
      <c r="A80" s="27" t="s">
        <v>10</v>
      </c>
      <c r="B80" s="28">
        <v>225</v>
      </c>
      <c r="C80" s="29"/>
      <c r="E80" s="13"/>
    </row>
    <row r="81" spans="1:5" s="6" customFormat="1" ht="31.5">
      <c r="A81" s="27" t="s">
        <v>11</v>
      </c>
      <c r="B81" s="28">
        <v>225</v>
      </c>
      <c r="C81" s="29"/>
      <c r="E81" s="13"/>
    </row>
    <row r="82" spans="1:5" s="6" customFormat="1" ht="23.25">
      <c r="A82" s="27" t="s">
        <v>12</v>
      </c>
      <c r="B82" s="28">
        <v>225</v>
      </c>
      <c r="C82" s="29"/>
      <c r="E82" s="13"/>
    </row>
    <row r="83" spans="1:5" s="6" customFormat="1" ht="23.25">
      <c r="A83" s="27" t="s">
        <v>13</v>
      </c>
      <c r="B83" s="28">
        <v>225</v>
      </c>
      <c r="C83" s="29"/>
      <c r="E83" s="13"/>
    </row>
    <row r="84" spans="1:5" s="5" customFormat="1" ht="22.5">
      <c r="A84" s="30" t="s">
        <v>27</v>
      </c>
      <c r="B84" s="31">
        <v>226</v>
      </c>
      <c r="C84" s="32">
        <f>C86+C87+C88+C89</f>
        <v>68865.2</v>
      </c>
      <c r="E84" s="14"/>
    </row>
    <row r="85" spans="1:5" s="6" customFormat="1" ht="23.25">
      <c r="A85" s="27" t="s">
        <v>17</v>
      </c>
      <c r="B85" s="28"/>
      <c r="C85" s="29"/>
      <c r="E85" s="13"/>
    </row>
    <row r="86" spans="1:5" s="6" customFormat="1" ht="23.25">
      <c r="A86" s="27" t="s">
        <v>10</v>
      </c>
      <c r="B86" s="28">
        <v>226</v>
      </c>
      <c r="C86" s="29">
        <v>8000</v>
      </c>
      <c r="E86" s="13"/>
    </row>
    <row r="87" spans="1:5" s="6" customFormat="1" ht="31.5">
      <c r="A87" s="27" t="s">
        <v>11</v>
      </c>
      <c r="B87" s="28">
        <v>226</v>
      </c>
      <c r="C87" s="29">
        <v>60865.2</v>
      </c>
      <c r="E87" s="13"/>
    </row>
    <row r="88" spans="1:5" s="6" customFormat="1" ht="23.25">
      <c r="A88" s="27" t="s">
        <v>12</v>
      </c>
      <c r="B88" s="28">
        <v>226</v>
      </c>
      <c r="C88" s="29">
        <v>0</v>
      </c>
      <c r="E88" s="13"/>
    </row>
    <row r="89" spans="1:5" s="6" customFormat="1" ht="23.25">
      <c r="A89" s="27" t="s">
        <v>13</v>
      </c>
      <c r="B89" s="28">
        <v>226</v>
      </c>
      <c r="C89" s="29">
        <v>0</v>
      </c>
      <c r="E89" s="13"/>
    </row>
    <row r="90" spans="1:5" s="5" customFormat="1" ht="22.5">
      <c r="A90" s="30" t="s">
        <v>28</v>
      </c>
      <c r="B90" s="31">
        <v>260</v>
      </c>
      <c r="C90" s="32">
        <f>C92+C93+C94+C95</f>
        <v>0</v>
      </c>
      <c r="E90" s="14"/>
    </row>
    <row r="91" spans="1:5" s="6" customFormat="1" ht="23.25">
      <c r="A91" s="27" t="s">
        <v>17</v>
      </c>
      <c r="B91" s="28"/>
      <c r="C91" s="29"/>
      <c r="E91" s="13"/>
    </row>
    <row r="92" spans="1:5" s="6" customFormat="1" ht="23.25">
      <c r="A92" s="27" t="s">
        <v>10</v>
      </c>
      <c r="B92" s="28">
        <v>260</v>
      </c>
      <c r="C92" s="29">
        <f>C98</f>
        <v>0</v>
      </c>
      <c r="E92" s="13"/>
    </row>
    <row r="93" spans="1:5" s="6" customFormat="1" ht="31.5">
      <c r="A93" s="27" t="s">
        <v>11</v>
      </c>
      <c r="B93" s="28">
        <v>260</v>
      </c>
      <c r="C93" s="29">
        <f t="shared" ref="C93:C95" si="2">C99</f>
        <v>0</v>
      </c>
      <c r="E93" s="13"/>
    </row>
    <row r="94" spans="1:5" s="6" customFormat="1" ht="23.25">
      <c r="A94" s="27" t="s">
        <v>12</v>
      </c>
      <c r="B94" s="28">
        <v>260</v>
      </c>
      <c r="C94" s="29">
        <f t="shared" si="2"/>
        <v>0</v>
      </c>
      <c r="E94" s="13"/>
    </row>
    <row r="95" spans="1:5" s="6" customFormat="1" ht="23.25">
      <c r="A95" s="27" t="s">
        <v>13</v>
      </c>
      <c r="B95" s="28">
        <v>260</v>
      </c>
      <c r="C95" s="29">
        <f t="shared" si="2"/>
        <v>0</v>
      </c>
      <c r="E95" s="13"/>
    </row>
    <row r="96" spans="1:5" s="5" customFormat="1" ht="22.5">
      <c r="A96" s="30" t="s">
        <v>29</v>
      </c>
      <c r="B96" s="31">
        <v>262</v>
      </c>
      <c r="C96" s="32">
        <f>C98+C99+C100+C101</f>
        <v>0</v>
      </c>
      <c r="E96" s="14"/>
    </row>
    <row r="97" spans="1:5" s="6" customFormat="1" ht="23.25">
      <c r="A97" s="27" t="s">
        <v>17</v>
      </c>
      <c r="B97" s="28"/>
      <c r="C97" s="29"/>
      <c r="E97" s="13"/>
    </row>
    <row r="98" spans="1:5" s="6" customFormat="1" ht="23.25">
      <c r="A98" s="27" t="s">
        <v>10</v>
      </c>
      <c r="B98" s="28">
        <v>262</v>
      </c>
      <c r="C98" s="29"/>
      <c r="E98" s="13"/>
    </row>
    <row r="99" spans="1:5" s="6" customFormat="1" ht="31.5">
      <c r="A99" s="27" t="s">
        <v>11</v>
      </c>
      <c r="B99" s="28">
        <v>262</v>
      </c>
      <c r="C99" s="29"/>
      <c r="E99" s="13"/>
    </row>
    <row r="100" spans="1:5" s="6" customFormat="1" ht="23.25">
      <c r="A100" s="27" t="s">
        <v>12</v>
      </c>
      <c r="B100" s="28">
        <v>262</v>
      </c>
      <c r="C100" s="29"/>
      <c r="E100" s="13"/>
    </row>
    <row r="101" spans="1:5" s="6" customFormat="1" ht="23.25">
      <c r="A101" s="27" t="s">
        <v>13</v>
      </c>
      <c r="B101" s="28">
        <v>262</v>
      </c>
      <c r="C101" s="29"/>
      <c r="E101" s="13"/>
    </row>
    <row r="102" spans="1:5" s="5" customFormat="1" ht="22.5">
      <c r="A102" s="30" t="s">
        <v>30</v>
      </c>
      <c r="B102" s="31">
        <v>290</v>
      </c>
      <c r="C102" s="32">
        <f>C104+C105+C106+C107</f>
        <v>38600</v>
      </c>
      <c r="E102" s="14"/>
    </row>
    <row r="103" spans="1:5" s="6" customFormat="1" ht="23.25">
      <c r="A103" s="27" t="s">
        <v>17</v>
      </c>
      <c r="B103" s="28"/>
      <c r="C103" s="29"/>
      <c r="E103" s="13"/>
    </row>
    <row r="104" spans="1:5" s="6" customFormat="1" ht="23.25">
      <c r="A104" s="27" t="s">
        <v>10</v>
      </c>
      <c r="B104" s="28">
        <v>290</v>
      </c>
      <c r="C104" s="29">
        <v>38600</v>
      </c>
      <c r="E104" s="13"/>
    </row>
    <row r="105" spans="1:5" s="6" customFormat="1" ht="31.5">
      <c r="A105" s="27" t="s">
        <v>11</v>
      </c>
      <c r="B105" s="28">
        <v>290</v>
      </c>
      <c r="C105" s="29">
        <v>0</v>
      </c>
      <c r="E105" s="13"/>
    </row>
    <row r="106" spans="1:5" s="6" customFormat="1" ht="23.25">
      <c r="A106" s="27" t="s">
        <v>12</v>
      </c>
      <c r="B106" s="28">
        <v>290</v>
      </c>
      <c r="C106" s="29">
        <v>0</v>
      </c>
      <c r="E106" s="13"/>
    </row>
    <row r="107" spans="1:5" s="6" customFormat="1" ht="23.25">
      <c r="A107" s="27" t="s">
        <v>13</v>
      </c>
      <c r="B107" s="28">
        <v>290</v>
      </c>
      <c r="C107" s="29">
        <v>0</v>
      </c>
      <c r="E107" s="13"/>
    </row>
    <row r="108" spans="1:5" s="5" customFormat="1" ht="22.5">
      <c r="A108" s="30" t="s">
        <v>31</v>
      </c>
      <c r="B108" s="31">
        <v>300</v>
      </c>
      <c r="C108" s="32">
        <f>C114+C120</f>
        <v>683555</v>
      </c>
      <c r="E108" s="14"/>
    </row>
    <row r="109" spans="1:5" s="6" customFormat="1" ht="23.25">
      <c r="A109" s="27" t="s">
        <v>17</v>
      </c>
      <c r="B109" s="28"/>
      <c r="C109" s="29"/>
      <c r="E109" s="13"/>
    </row>
    <row r="110" spans="1:5" s="6" customFormat="1" ht="23.25">
      <c r="A110" s="27" t="s">
        <v>10</v>
      </c>
      <c r="B110" s="28">
        <v>300</v>
      </c>
      <c r="C110" s="29">
        <f>C116+C122</f>
        <v>140920</v>
      </c>
      <c r="E110" s="13"/>
    </row>
    <row r="111" spans="1:5" s="6" customFormat="1" ht="31.5">
      <c r="A111" s="27" t="s">
        <v>11</v>
      </c>
      <c r="B111" s="28">
        <v>300</v>
      </c>
      <c r="C111" s="29">
        <f t="shared" ref="C111:C113" si="3">C117+C123</f>
        <v>0</v>
      </c>
      <c r="E111" s="13"/>
    </row>
    <row r="112" spans="1:5" s="6" customFormat="1" ht="23.25">
      <c r="A112" s="27" t="s">
        <v>12</v>
      </c>
      <c r="B112" s="28">
        <v>300</v>
      </c>
      <c r="C112" s="29">
        <f t="shared" si="3"/>
        <v>128910</v>
      </c>
      <c r="E112" s="13"/>
    </row>
    <row r="113" spans="1:5" s="6" customFormat="1" ht="23.25">
      <c r="A113" s="27" t="s">
        <v>13</v>
      </c>
      <c r="B113" s="28">
        <v>300</v>
      </c>
      <c r="C113" s="29">
        <f t="shared" si="3"/>
        <v>413725</v>
      </c>
      <c r="E113" s="13"/>
    </row>
    <row r="114" spans="1:5" s="5" customFormat="1" ht="22.5">
      <c r="A114" s="30" t="s">
        <v>32</v>
      </c>
      <c r="B114" s="31">
        <v>310</v>
      </c>
      <c r="C114" s="32">
        <f>C116+C117+C118+C119</f>
        <v>0</v>
      </c>
      <c r="E114" s="14"/>
    </row>
    <row r="115" spans="1:5" s="6" customFormat="1" ht="23.25">
      <c r="A115" s="27" t="s">
        <v>17</v>
      </c>
      <c r="B115" s="28"/>
      <c r="C115" s="29"/>
      <c r="E115" s="13"/>
    </row>
    <row r="116" spans="1:5" s="6" customFormat="1" ht="23.25">
      <c r="A116" s="27" t="s">
        <v>10</v>
      </c>
      <c r="B116" s="28">
        <v>310</v>
      </c>
      <c r="C116" s="29"/>
      <c r="E116" s="13"/>
    </row>
    <row r="117" spans="1:5" s="6" customFormat="1" ht="31.5">
      <c r="A117" s="27" t="s">
        <v>11</v>
      </c>
      <c r="B117" s="28">
        <v>310</v>
      </c>
      <c r="C117" s="29"/>
      <c r="E117" s="13"/>
    </row>
    <row r="118" spans="1:5" s="6" customFormat="1" ht="23.25">
      <c r="A118" s="27" t="s">
        <v>12</v>
      </c>
      <c r="B118" s="28">
        <v>310</v>
      </c>
      <c r="C118" s="29"/>
      <c r="E118" s="13"/>
    </row>
    <row r="119" spans="1:5" s="6" customFormat="1" ht="23.25">
      <c r="A119" s="27" t="s">
        <v>13</v>
      </c>
      <c r="B119" s="28">
        <v>310</v>
      </c>
      <c r="C119" s="29"/>
      <c r="E119" s="13"/>
    </row>
    <row r="120" spans="1:5" s="5" customFormat="1" ht="22.5">
      <c r="A120" s="30" t="s">
        <v>33</v>
      </c>
      <c r="B120" s="31">
        <v>340</v>
      </c>
      <c r="C120" s="32">
        <f>C122+C123+C124+C125</f>
        <v>683555</v>
      </c>
      <c r="E120" s="14"/>
    </row>
    <row r="121" spans="1:5" s="6" customFormat="1" ht="23.25">
      <c r="A121" s="27" t="s">
        <v>17</v>
      </c>
      <c r="B121" s="28"/>
      <c r="C121" s="29"/>
      <c r="E121" s="13"/>
    </row>
    <row r="122" spans="1:5" s="6" customFormat="1" ht="23.25">
      <c r="A122" s="27" t="s">
        <v>10</v>
      </c>
      <c r="B122" s="28">
        <v>340</v>
      </c>
      <c r="C122" s="29">
        <v>140920</v>
      </c>
      <c r="E122" s="13"/>
    </row>
    <row r="123" spans="1:5" s="6" customFormat="1" ht="31.5">
      <c r="A123" s="27" t="s">
        <v>11</v>
      </c>
      <c r="B123" s="28">
        <v>340</v>
      </c>
      <c r="C123" s="29">
        <v>0</v>
      </c>
      <c r="E123" s="13"/>
    </row>
    <row r="124" spans="1:5" s="6" customFormat="1" ht="23.25">
      <c r="A124" s="27" t="s">
        <v>12</v>
      </c>
      <c r="B124" s="28">
        <v>340</v>
      </c>
      <c r="C124" s="29">
        <v>128910</v>
      </c>
      <c r="E124" s="13"/>
    </row>
    <row r="125" spans="1:5" s="6" customFormat="1" ht="23.25">
      <c r="A125" s="27" t="s">
        <v>13</v>
      </c>
      <c r="B125" s="28">
        <v>340</v>
      </c>
      <c r="C125" s="29">
        <v>413725</v>
      </c>
      <c r="E125" s="13"/>
    </row>
    <row r="126" spans="1:5" s="5" customFormat="1" ht="31.5">
      <c r="A126" s="30" t="s">
        <v>34</v>
      </c>
      <c r="B126" s="31">
        <v>241</v>
      </c>
      <c r="C126" s="32">
        <f>C128+C129+C130+C131</f>
        <v>0</v>
      </c>
      <c r="E126" s="14"/>
    </row>
    <row r="127" spans="1:5" s="6" customFormat="1" ht="23.25">
      <c r="A127" s="27" t="s">
        <v>17</v>
      </c>
      <c r="B127" s="28"/>
      <c r="C127" s="29"/>
      <c r="E127" s="13"/>
    </row>
    <row r="128" spans="1:5" s="6" customFormat="1" ht="23.25">
      <c r="A128" s="27" t="s">
        <v>10</v>
      </c>
      <c r="B128" s="28">
        <v>241</v>
      </c>
      <c r="C128" s="29"/>
      <c r="E128" s="13"/>
    </row>
    <row r="129" spans="1:5" s="6" customFormat="1" ht="31.5">
      <c r="A129" s="27" t="s">
        <v>11</v>
      </c>
      <c r="B129" s="28">
        <v>241</v>
      </c>
      <c r="C129" s="29"/>
      <c r="E129" s="13"/>
    </row>
    <row r="130" spans="1:5" s="6" customFormat="1" ht="23.25">
      <c r="A130" s="27" t="s">
        <v>12</v>
      </c>
      <c r="B130" s="28">
        <v>241</v>
      </c>
      <c r="C130" s="29"/>
      <c r="E130" s="13"/>
    </row>
    <row r="131" spans="1:5" s="6" customFormat="1" ht="23.25">
      <c r="A131" s="27" t="s">
        <v>13</v>
      </c>
      <c r="B131" s="28">
        <v>241</v>
      </c>
      <c r="C131" s="29"/>
      <c r="E131" s="13"/>
    </row>
    <row r="132" spans="1:5" s="6" customFormat="1" ht="23.25">
      <c r="A132" s="27" t="s">
        <v>35</v>
      </c>
      <c r="B132" s="28"/>
      <c r="C132" s="29"/>
      <c r="E132" s="13"/>
    </row>
    <row r="133" spans="1:5" s="6" customFormat="1" ht="23.25">
      <c r="A133" s="34" t="s">
        <v>36</v>
      </c>
      <c r="B133" s="28"/>
      <c r="C133" s="29"/>
      <c r="E133" s="13"/>
    </row>
    <row r="134" spans="1:5" s="6" customFormat="1" ht="23.25">
      <c r="A134" s="35"/>
      <c r="B134" s="35"/>
      <c r="C134" s="35"/>
      <c r="E134" s="13"/>
    </row>
    <row r="135" spans="1:5" s="6" customFormat="1" ht="23.25">
      <c r="A135" s="35" t="s">
        <v>47</v>
      </c>
      <c r="B135" s="36"/>
      <c r="C135" s="38" t="s">
        <v>41</v>
      </c>
      <c r="E135" s="13"/>
    </row>
    <row r="136" spans="1:5" s="6" customFormat="1" ht="23.25">
      <c r="B136" s="37"/>
      <c r="C136" s="38"/>
      <c r="E136" s="13"/>
    </row>
    <row r="137" spans="1:5" s="6" customFormat="1" ht="23.25">
      <c r="A137" s="6" t="s">
        <v>48</v>
      </c>
      <c r="B137" s="39"/>
      <c r="C137" s="38" t="s">
        <v>38</v>
      </c>
      <c r="E137" s="13"/>
    </row>
    <row r="138" spans="1:5" s="6" customFormat="1" ht="23.25">
      <c r="B138" s="37"/>
      <c r="C138" s="38"/>
      <c r="E138" s="13"/>
    </row>
    <row r="139" spans="1:5" ht="23.25">
      <c r="A139" s="1" t="s">
        <v>37</v>
      </c>
      <c r="B139" s="40"/>
      <c r="C139" s="41"/>
      <c r="E139" s="9"/>
    </row>
    <row r="140" spans="1:5" ht="23.25">
      <c r="A140" s="1" t="s">
        <v>49</v>
      </c>
      <c r="B140" s="40"/>
      <c r="C140" s="41" t="s">
        <v>45</v>
      </c>
      <c r="E140" s="9"/>
    </row>
    <row r="141" spans="1:5" ht="23.25">
      <c r="B141" s="42"/>
      <c r="E141" s="9"/>
    </row>
    <row r="142" spans="1:5" ht="23.25">
      <c r="E142" s="9"/>
    </row>
    <row r="143" spans="1:5" ht="23.25">
      <c r="A143" s="1" t="s">
        <v>46</v>
      </c>
      <c r="E143" s="9"/>
    </row>
    <row r="144" spans="1:5" ht="23.25">
      <c r="E144" s="9"/>
    </row>
    <row r="145" spans="1:5" ht="23.25">
      <c r="A145" s="9"/>
      <c r="B145" s="9"/>
      <c r="C145" s="9"/>
      <c r="D145" s="9"/>
      <c r="E145" s="9"/>
    </row>
  </sheetData>
  <mergeCells count="6">
    <mergeCell ref="A5:C5"/>
    <mergeCell ref="A7:A8"/>
    <mergeCell ref="B7:B8"/>
    <mergeCell ref="B1:C1"/>
    <mergeCell ref="B2:C2"/>
    <mergeCell ref="B3:C3"/>
  </mergeCells>
  <pageMargins left="0.53" right="0.15" top="0.51" bottom="0.4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</vt:lpstr>
      <vt:lpstr>Киевский Тополек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2016-07-08T07:04:05Z</dcterms:modified>
</cp:coreProperties>
</file>